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activeX/activeX19.xml" ContentType="application/vnd.ms-office.activeX+xml"/>
  <Override PartName="/xl/activeX/activeX20.xml" ContentType="application/vnd.ms-office.activeX+xml"/>
  <Override PartName="/xl/activeX/activeX21.xml" ContentType="application/vnd.ms-office.activeX+xml"/>
  <Override PartName="/xl/activeX/activeX22.xml" ContentType="application/vnd.ms-office.activeX+xml"/>
  <Override PartName="/xl/activeX/activeX23.xml" ContentType="application/vnd.ms-office.activeX+xml"/>
  <Override PartName="/xl/activeX/activeX24.xml" ContentType="application/vnd.ms-office.activeX+xml"/>
  <Override PartName="/xl/activeX/activeX25.xml" ContentType="application/vnd.ms-office.activeX+xml"/>
  <Override PartName="/xl/activeX/activeX26.xml" ContentType="application/vnd.ms-office.activeX+xml"/>
  <Override PartName="/xl/activeX/activeX27.xml" ContentType="application/vnd.ms-office.activeX+xml"/>
  <Override PartName="/xl/activeX/activeX28.xml" ContentType="application/vnd.ms-office.activeX+xml"/>
  <Override PartName="/xl/activeX/activeX29.xml" ContentType="application/vnd.ms-office.activeX+xml"/>
  <Override PartName="/xl/activeX/activeX30.xml" ContentType="application/vnd.ms-office.activeX+xml"/>
  <Override PartName="/xl/activeX/activeX31.xml" ContentType="application/vnd.ms-office.activeX+xml"/>
  <Override PartName="/xl/activeX/activeX32.xml" ContentType="application/vnd.ms-office.activeX+xml"/>
  <Override PartName="/xl/activeX/activeX33.xml" ContentType="application/vnd.ms-office.activeX+xml"/>
  <Override PartName="/xl/activeX/activeX34.xml" ContentType="application/vnd.ms-office.activeX+xml"/>
  <Override PartName="/xl/activeX/activeX35.xml" ContentType="application/vnd.ms-office.activeX+xml"/>
  <Override PartName="/xl/activeX/activeX36.xml" ContentType="application/vnd.ms-office.activeX+xml"/>
  <Override PartName="/xl/activeX/activeX37.xml" ContentType="application/vnd.ms-office.activeX+xml"/>
  <Override PartName="/xl/activeX/activeX38.xml" ContentType="application/vnd.ms-office.activeX+xml"/>
  <Override PartName="/xl/activeX/activeX39.xml" ContentType="application/vnd.ms-office.activeX+xml"/>
  <Override PartName="/xl/activeX/activeX40.xml" ContentType="application/vnd.ms-office.activeX+xml"/>
  <Override PartName="/xl/activeX/activeX41.xml" ContentType="application/vnd.ms-office.activeX+xml"/>
  <Override PartName="/xl/activeX/activeX42.xml" ContentType="application/vnd.ms-office.activeX+xml"/>
  <Override PartName="/xl/activeX/activeX43.xml" ContentType="application/vnd.ms-office.activeX+xml"/>
  <Override PartName="/xl/activeX/activeX44.xml" ContentType="application/vnd.ms-office.activeX+xml"/>
  <Override PartName="/xl/activeX/activeX45.xml" ContentType="application/vnd.ms-office.activeX+xml"/>
  <Override PartName="/xl/activeX/activeX46.xml" ContentType="application/vnd.ms-office.activeX+xml"/>
  <Override PartName="/xl/activeX/activeX47.xml" ContentType="application/vnd.ms-office.activeX+xml"/>
  <Override PartName="/xl/activeX/activeX48.xml" ContentType="application/vnd.ms-office.activeX+xml"/>
  <Override PartName="/xl/activeX/activeX49.xml" ContentType="application/vnd.ms-office.activeX+xml"/>
  <Override PartName="/xl/activeX/activeX50.xml" ContentType="application/vnd.ms-office.activeX+xml"/>
  <Override PartName="/xl/activeX/activeX51.xml" ContentType="application/vnd.ms-office.activeX+xml"/>
  <Override PartName="/xl/activeX/activeX52.xml" ContentType="application/vnd.ms-office.activeX+xml"/>
  <Override PartName="/xl/activeX/activeX53.xml" ContentType="application/vnd.ms-office.activeX+xml"/>
  <Override PartName="/xl/activeX/activeX54.xml" ContentType="application/vnd.ms-office.activeX+xml"/>
  <Override PartName="/xl/activeX/activeX55.xml" ContentType="application/vnd.ms-office.activeX+xml"/>
  <Override PartName="/xl/activeX/activeX56.xml" ContentType="application/vnd.ms-office.activeX+xml"/>
  <Override PartName="/xl/activeX/activeX57.xml" ContentType="application/vnd.ms-office.activeX+xml"/>
  <Override PartName="/xl/activeX/activeX58.xml" ContentType="application/vnd.ms-office.activeX+xml"/>
  <Override PartName="/xl/activeX/activeX59.xml" ContentType="application/vnd.ms-office.activeX+xml"/>
  <Override PartName="/xl/activeX/activeX60.xml" ContentType="application/vnd.ms-office.activeX+xml"/>
  <Override PartName="/xl/activeX/activeX61.xml" ContentType="application/vnd.ms-office.activeX+xml"/>
  <Override PartName="/xl/activeX/activeX62.xml" ContentType="application/vnd.ms-office.activeX+xml"/>
  <Override PartName="/xl/activeX/activeX63.xml" ContentType="application/vnd.ms-office.activeX+xml"/>
  <Override PartName="/xl/activeX/activeX64.xml" ContentType="application/vnd.ms-office.activeX+xml"/>
  <Override PartName="/xl/activeX/activeX65.xml" ContentType="application/vnd.ms-office.activeX+xml"/>
  <Override PartName="/xl/activeX/activeX66.xml" ContentType="application/vnd.ms-office.activeX+xml"/>
  <Override PartName="/xl/activeX/activeX67.xml" ContentType="application/vnd.ms-office.activeX+xml"/>
  <Override PartName="/xl/activeX/activeX68.xml" ContentType="application/vnd.ms-office.activeX+xml"/>
  <Override PartName="/xl/activeX/activeX69.xml" ContentType="application/vnd.ms-office.activeX+xml"/>
  <Override PartName="/xl/activeX/activeX70.xml" ContentType="application/vnd.ms-office.activeX+xml"/>
  <Override PartName="/xl/activeX/activeX71.xml" ContentType="application/vnd.ms-office.activeX+xml"/>
  <Override PartName="/xl/activeX/activeX72.xml" ContentType="application/vnd.ms-office.activeX+xml"/>
  <Override PartName="/xl/activeX/activeX73.xml" ContentType="application/vnd.ms-office.activeX+xml"/>
  <Override PartName="/xl/activeX/activeX74.xml" ContentType="application/vnd.ms-office.activeX+xml"/>
  <Override PartName="/xl/activeX/activeX75.xml" ContentType="application/vnd.ms-office.activeX+xml"/>
  <Override PartName="/xl/activeX/activeX76.xml" ContentType="application/vnd.ms-office.activeX+xml"/>
  <Override PartName="/xl/activeX/activeX77.xml" ContentType="application/vnd.ms-office.activeX+xml"/>
  <Override PartName="/xl/activeX/activeX78.xml" ContentType="application/vnd.ms-office.activeX+xml"/>
  <Override PartName="/xl/activeX/activeX79.xml" ContentType="application/vnd.ms-office.activeX+xml"/>
  <Override PartName="/xl/activeX/activeX80.xml" ContentType="application/vnd.ms-office.activeX+xml"/>
  <Override PartName="/xl/activeX/activeX81.xml" ContentType="application/vnd.ms-office.activeX+xml"/>
  <Override PartName="/xl/activeX/activeX82.xml" ContentType="application/vnd.ms-office.activeX+xml"/>
  <Override PartName="/xl/activeX/activeX83.xml" ContentType="application/vnd.ms-office.activeX+xml"/>
  <Override PartName="/xl/activeX/activeX84.xml" ContentType="application/vnd.ms-office.activeX+xml"/>
  <Override PartName="/xl/activeX/activeX85.xml" ContentType="application/vnd.ms-office.activeX+xml"/>
  <Override PartName="/xl/activeX/activeX86.xml" ContentType="application/vnd.ms-office.activeX+xml"/>
  <Override PartName="/xl/activeX/activeX87.xml" ContentType="application/vnd.ms-office.activeX+xml"/>
  <Override PartName="/xl/activeX/activeX88.xml" ContentType="application/vnd.ms-office.activeX+xml"/>
  <Override PartName="/xl/activeX/activeX89.xml" ContentType="application/vnd.ms-office.activeX+xml"/>
  <Override PartName="/xl/activeX/activeX90.xml" ContentType="application/vnd.ms-office.activeX+xml"/>
  <Override PartName="/xl/activeX/activeX91.xml" ContentType="application/vnd.ms-office.activeX+xml"/>
  <Override PartName="/xl/activeX/activeX92.xml" ContentType="application/vnd.ms-office.activeX+xml"/>
  <Override PartName="/xl/activeX/activeX93.xml" ContentType="application/vnd.ms-office.activeX+xml"/>
  <Override PartName="/xl/activeX/activeX94.xml" ContentType="application/vnd.ms-office.activeX+xml"/>
  <Override PartName="/xl/activeX/activeX95.xml" ContentType="application/vnd.ms-office.activeX+xml"/>
  <Override PartName="/xl/activeX/activeX96.xml" ContentType="application/vnd.ms-office.activeX+xml"/>
  <Override PartName="/xl/activeX/activeX97.xml" ContentType="application/vnd.ms-office.activeX+xml"/>
  <Override PartName="/xl/activeX/activeX98.xml" ContentType="application/vnd.ms-office.activeX+xml"/>
  <Override PartName="/xl/activeX/activeX99.xml" ContentType="application/vnd.ms-office.activeX+xml"/>
  <Override PartName="/xl/activeX/activeX100.xml" ContentType="application/vnd.ms-office.activeX+xml"/>
  <Override PartName="/xl/activeX/activeX101.xml" ContentType="application/vnd.ms-office.activeX+xml"/>
  <Override PartName="/xl/activeX/activeX102.xml" ContentType="application/vnd.ms-office.activeX+xml"/>
  <Override PartName="/xl/activeX/activeX103.xml" ContentType="application/vnd.ms-office.activeX+xml"/>
  <Override PartName="/xl/activeX/activeX104.xml" ContentType="application/vnd.ms-office.activeX+xml"/>
  <Override PartName="/xl/activeX/activeX105.xml" ContentType="application/vnd.ms-office.activeX+xml"/>
  <Override PartName="/xl/activeX/activeX106.xml" ContentType="application/vnd.ms-office.activeX+xml"/>
  <Override PartName="/xl/activeX/activeX107.xml" ContentType="application/vnd.ms-office.activeX+xml"/>
  <Override PartName="/xl/activeX/activeX108.xml" ContentType="application/vnd.ms-office.activeX+xml"/>
  <Override PartName="/xl/activeX/activeX109.xml" ContentType="application/vnd.ms-office.activeX+xml"/>
  <Override PartName="/xl/activeX/activeX110.xml" ContentType="application/vnd.ms-office.activeX+xml"/>
  <Override PartName="/xl/activeX/activeX111.xml" ContentType="application/vnd.ms-office.activeX+xml"/>
  <Override PartName="/xl/activeX/activeX112.xml" ContentType="application/vnd.ms-office.activeX+xml"/>
  <Override PartName="/xl/activeX/activeX113.xml" ContentType="application/vnd.ms-office.activeX+xml"/>
  <Override PartName="/xl/activeX/activeX114.xml" ContentType="application/vnd.ms-office.activeX+xml"/>
  <Override PartName="/xl/activeX/activeX115.xml" ContentType="application/vnd.ms-office.activeX+xml"/>
  <Override PartName="/xl/activeX/activeX116.xml" ContentType="application/vnd.ms-office.activeX+xml"/>
  <Override PartName="/xl/activeX/activeX117.xml" ContentType="application/vnd.ms-office.activeX+xml"/>
  <Override PartName="/xl/activeX/activeX118.xml" ContentType="application/vnd.ms-office.activeX+xml"/>
  <Override PartName="/xl/activeX/activeX119.xml" ContentType="application/vnd.ms-office.activeX+xml"/>
  <Override PartName="/xl/activeX/activeX120.xml" ContentType="application/vnd.ms-office.activeX+xml"/>
  <Override PartName="/xl/activeX/activeX121.xml" ContentType="application/vnd.ms-office.activeX+xml"/>
  <Override PartName="/xl/activeX/activeX122.xml" ContentType="application/vnd.ms-office.activeX+xml"/>
  <Override PartName="/xl/activeX/activeX123.xml" ContentType="application/vnd.ms-office.activeX+xml"/>
  <Override PartName="/xl/activeX/activeX124.xml" ContentType="application/vnd.ms-office.activeX+xml"/>
  <Override PartName="/xl/activeX/activeX125.xml" ContentType="application/vnd.ms-office.activeX+xml"/>
  <Override PartName="/xl/activeX/activeX126.xml" ContentType="application/vnd.ms-office.activeX+xml"/>
  <Override PartName="/xl/activeX/activeX127.xml" ContentType="application/vnd.ms-office.activeX+xml"/>
  <Override PartName="/xl/activeX/activeX128.xml" ContentType="application/vnd.ms-office.activeX+xml"/>
  <Override PartName="/xl/activeX/activeX129.xml" ContentType="application/vnd.ms-office.activeX+xml"/>
  <Override PartName="/xl/activeX/activeX130.xml" ContentType="application/vnd.ms-office.activeX+xml"/>
  <Override PartName="/xl/activeX/activeX131.xml" ContentType="application/vnd.ms-office.activeX+xml"/>
  <Override PartName="/xl/activeX/activeX132.xml" ContentType="application/vnd.ms-office.activeX+xml"/>
  <Override PartName="/xl/activeX/activeX133.xml" ContentType="application/vnd.ms-office.activeX+xml"/>
  <Override PartName="/xl/activeX/activeX134.xml" ContentType="application/vnd.ms-office.activeX+xml"/>
  <Override PartName="/xl/activeX/activeX135.xml" ContentType="application/vnd.ms-office.activeX+xml"/>
  <Override PartName="/xl/activeX/activeX136.xml" ContentType="application/vnd.ms-office.activeX+xml"/>
  <Override PartName="/xl/activeX/activeX137.xml" ContentType="application/vnd.ms-office.activeX+xml"/>
  <Override PartName="/xl/activeX/activeX138.xml" ContentType="application/vnd.ms-office.activeX+xml"/>
  <Override PartName="/xl/activeX/activeX139.xml" ContentType="application/vnd.ms-office.activeX+xml"/>
  <Override PartName="/xl/activeX/activeX140.xml" ContentType="application/vnd.ms-office.activeX+xml"/>
  <Override PartName="/xl/activeX/activeX141.xml" ContentType="application/vnd.ms-office.activeX+xml"/>
  <Override PartName="/xl/activeX/activeX142.xml" ContentType="application/vnd.ms-office.activeX+xml"/>
  <Override PartName="/xl/activeX/activeX143.xml" ContentType="application/vnd.ms-office.activeX+xml"/>
  <Override PartName="/xl/activeX/activeX144.xml" ContentType="application/vnd.ms-office.activeX+xml"/>
  <Override PartName="/xl/activeX/activeX145.xml" ContentType="application/vnd.ms-office.activeX+xml"/>
  <Override PartName="/xl/activeX/activeX146.xml" ContentType="application/vnd.ms-office.activeX+xml"/>
  <Override PartName="/xl/activeX/activeX147.xml" ContentType="application/vnd.ms-office.activeX+xml"/>
  <Override PartName="/xl/activeX/activeX148.xml" ContentType="application/vnd.ms-office.activeX+xml"/>
  <Override PartName="/xl/activeX/activeX149.xml" ContentType="application/vnd.ms-office.activeX+xml"/>
  <Override PartName="/xl/activeX/activeX150.xml" ContentType="application/vnd.ms-office.activeX+xml"/>
  <Override PartName="/xl/activeX/activeX151.xml" ContentType="application/vnd.ms-office.activeX+xml"/>
  <Override PartName="/xl/activeX/activeX152.xml" ContentType="application/vnd.ms-office.activeX+xml"/>
  <Override PartName="/xl/activeX/activeX153.xml" ContentType="application/vnd.ms-office.activeX+xml"/>
  <Override PartName="/xl/activeX/activeX154.xml" ContentType="application/vnd.ms-office.activeX+xml"/>
  <Override PartName="/xl/activeX/activeX155.xml" ContentType="application/vnd.ms-office.activeX+xml"/>
  <Override PartName="/xl/activeX/activeX156.xml" ContentType="application/vnd.ms-office.activeX+xml"/>
  <Override PartName="/xl/activeX/activeX157.xml" ContentType="application/vnd.ms-office.activeX+xml"/>
  <Override PartName="/xl/activeX/activeX158.xml" ContentType="application/vnd.ms-office.activeX+xml"/>
  <Override PartName="/xl/activeX/activeX159.xml" ContentType="application/vnd.ms-office.activeX+xml"/>
  <Override PartName="/xl/activeX/activeX160.xml" ContentType="application/vnd.ms-office.activeX+xml"/>
  <Override PartName="/xl/activeX/activeX161.xml" ContentType="application/vnd.ms-office.activeX+xml"/>
  <Override PartName="/xl/activeX/activeX162.xml" ContentType="application/vnd.ms-office.activeX+xml"/>
  <Override PartName="/xl/activeX/activeX163.xml" ContentType="application/vnd.ms-office.activeX+xml"/>
  <Override PartName="/xl/activeX/activeX164.xml" ContentType="application/vnd.ms-office.activeX+xml"/>
  <Override PartName="/xl/activeX/activeX165.xml" ContentType="application/vnd.ms-office.activeX+xml"/>
  <Override PartName="/xl/activeX/activeX166.xml" ContentType="application/vnd.ms-office.activeX+xml"/>
  <Override PartName="/xl/activeX/activeX167.xml" ContentType="application/vnd.ms-office.activeX+xml"/>
  <Override PartName="/xl/activeX/activeX168.xml" ContentType="application/vnd.ms-office.activeX+xml"/>
  <Override PartName="/xl/activeX/activeX169.xml" ContentType="application/vnd.ms-office.activeX+xml"/>
  <Override PartName="/xl/activeX/activeX170.xml" ContentType="application/vnd.ms-office.activeX+xml"/>
  <Override PartName="/xl/activeX/activeX171.xml" ContentType="application/vnd.ms-office.activeX+xml"/>
  <Override PartName="/xl/activeX/activeX172.xml" ContentType="application/vnd.ms-office.activeX+xml"/>
  <Override PartName="/xl/activeX/activeX173.xml" ContentType="application/vnd.ms-office.activeX+xml"/>
  <Override PartName="/xl/activeX/activeX174.xml" ContentType="application/vnd.ms-office.activeX+xml"/>
  <Override PartName="/xl/activeX/activeX175.xml" ContentType="application/vnd.ms-office.activeX+xml"/>
  <Override PartName="/xl/activeX/activeX176.xml" ContentType="application/vnd.ms-office.activeX+xml"/>
  <Override PartName="/xl/activeX/activeX177.xml" ContentType="application/vnd.ms-office.activeX+xml"/>
  <Override PartName="/xl/activeX/activeX178.xml" ContentType="application/vnd.ms-office.activeX+xml"/>
  <Override PartName="/xl/activeX/activeX179.xml" ContentType="application/vnd.ms-office.activeX+xml"/>
  <Override PartName="/xl/activeX/activeX180.xml" ContentType="application/vnd.ms-office.activeX+xml"/>
  <Override PartName="/xl/drawings/drawing3.xml" ContentType="application/vnd.openxmlformats-officedocument.drawing+xml"/>
  <Override PartName="/xl/activeX/activeX181.xml" ContentType="application/vnd.ms-office.activeX+xml"/>
  <Override PartName="/xl/activeX/activeX182.xml" ContentType="application/vnd.ms-office.activeX+xml"/>
  <Override PartName="/xl/activeX/activeX183.xml" ContentType="application/vnd.ms-office.activeX+xml"/>
  <Override PartName="/xl/activeX/activeX184.xml" ContentType="application/vnd.ms-office.activeX+xml"/>
  <Override PartName="/xl/activeX/activeX185.xml" ContentType="application/vnd.ms-office.activeX+xml"/>
  <Override PartName="/xl/activeX/activeX186.xml" ContentType="application/vnd.ms-office.activeX+xml"/>
  <Override PartName="/xl/activeX/activeX187.xml" ContentType="application/vnd.ms-office.activeX+xml"/>
  <Override PartName="/xl/activeX/activeX188.xml" ContentType="application/vnd.ms-office.activeX+xml"/>
  <Override PartName="/xl/activeX/activeX189.xml" ContentType="application/vnd.ms-office.activeX+xml"/>
  <Override PartName="/xl/activeX/activeX190.xml" ContentType="application/vnd.ms-office.activeX+xml"/>
  <Override PartName="/xl/activeX/activeX191.xml" ContentType="application/vnd.ms-office.activeX+xml"/>
  <Override PartName="/xl/activeX/activeX192.xml" ContentType="application/vnd.ms-office.activeX+xml"/>
  <Override PartName="/xl/activeX/activeX193.xml" ContentType="application/vnd.ms-office.activeX+xml"/>
  <Override PartName="/xl/activeX/activeX194.xml" ContentType="application/vnd.ms-office.activeX+xml"/>
  <Override PartName="/xl/activeX/activeX195.xml" ContentType="application/vnd.ms-office.activeX+xml"/>
  <Override PartName="/xl/activeX/activeX196.xml" ContentType="application/vnd.ms-office.activeX+xml"/>
  <Override PartName="/xl/activeX/activeX197.xml" ContentType="application/vnd.ms-office.activeX+xml"/>
  <Override PartName="/xl/activeX/activeX198.xml" ContentType="application/vnd.ms-office.activeX+xml"/>
  <Override PartName="/xl/activeX/activeX199.xml" ContentType="application/vnd.ms-office.activeX+xml"/>
  <Override PartName="/xl/activeX/activeX200.xml" ContentType="application/vnd.ms-office.activeX+xml"/>
  <Override PartName="/xl/activeX/activeX201.xml" ContentType="application/vnd.ms-office.activeX+xml"/>
  <Override PartName="/xl/activeX/activeX202.xml" ContentType="application/vnd.ms-office.activeX+xml"/>
  <Override PartName="/xl/activeX/activeX203.xml" ContentType="application/vnd.ms-office.activeX+xml"/>
  <Override PartName="/xl/activeX/activeX204.xml" ContentType="application/vnd.ms-office.activeX+xml"/>
  <Override PartName="/xl/activeX/activeX205.xml" ContentType="application/vnd.ms-office.activeX+xml"/>
  <Override PartName="/xl/activeX/activeX206.xml" ContentType="application/vnd.ms-office.activeX+xml"/>
  <Override PartName="/xl/activeX/activeX207.xml" ContentType="application/vnd.ms-office.activeX+xml"/>
  <Override PartName="/xl/activeX/activeX208.xml" ContentType="application/vnd.ms-office.activeX+xml"/>
  <Override PartName="/xl/activeX/activeX209.xml" ContentType="application/vnd.ms-office.activeX+xml"/>
  <Override PartName="/xl/activeX/activeX210.xml" ContentType="application/vnd.ms-office.activeX+xml"/>
  <Override PartName="/xl/activeX/activeX211.xml" ContentType="application/vnd.ms-office.activeX+xml"/>
  <Override PartName="/xl/activeX/activeX212.xml" ContentType="application/vnd.ms-office.activeX+xml"/>
  <Override PartName="/xl/activeX/activeX213.xml" ContentType="application/vnd.ms-office.activeX+xml"/>
  <Override PartName="/xl/activeX/activeX214.xml" ContentType="application/vnd.ms-office.activeX+xml"/>
  <Override PartName="/xl/activeX/activeX215.xml" ContentType="application/vnd.ms-office.activeX+xml"/>
  <Override PartName="/xl/activeX/activeX216.xml" ContentType="application/vnd.ms-office.activeX+xml"/>
  <Override PartName="/xl/activeX/activeX217.xml" ContentType="application/vnd.ms-office.activeX+xml"/>
  <Override PartName="/xl/activeX/activeX218.xml" ContentType="application/vnd.ms-office.activeX+xml"/>
  <Override PartName="/xl/activeX/activeX219.xml" ContentType="application/vnd.ms-office.activeX+xml"/>
  <Override PartName="/xl/activeX/activeX220.xml" ContentType="application/vnd.ms-office.activeX+xml"/>
  <Override PartName="/xl/activeX/activeX221.xml" ContentType="application/vnd.ms-office.activeX+xml"/>
  <Override PartName="/xl/activeX/activeX222.xml" ContentType="application/vnd.ms-office.activeX+xml"/>
  <Override PartName="/xl/activeX/activeX223.xml" ContentType="application/vnd.ms-office.activeX+xml"/>
  <Override PartName="/xl/activeX/activeX224.xml" ContentType="application/vnd.ms-office.activeX+xml"/>
  <Override PartName="/xl/activeX/activeX225.xml" ContentType="application/vnd.ms-office.activeX+xml"/>
  <Override PartName="/xl/activeX/activeX226.xml" ContentType="application/vnd.ms-office.activeX+xml"/>
  <Override PartName="/xl/activeX/activeX227.xml" ContentType="application/vnd.ms-office.activeX+xml"/>
  <Override PartName="/xl/activeX/activeX228.xml" ContentType="application/vnd.ms-office.activeX+xml"/>
  <Override PartName="/xl/activeX/activeX229.xml" ContentType="application/vnd.ms-office.activeX+xml"/>
  <Override PartName="/xl/activeX/activeX230.xml" ContentType="application/vnd.ms-office.activeX+xml"/>
  <Override PartName="/xl/activeX/activeX231.xml" ContentType="application/vnd.ms-office.activeX+xml"/>
  <Override PartName="/xl/activeX/activeX232.xml" ContentType="application/vnd.ms-office.activeX+xml"/>
  <Override PartName="/xl/activeX/activeX233.xml" ContentType="application/vnd.ms-office.activeX+xml"/>
  <Override PartName="/xl/activeX/activeX234.xml" ContentType="application/vnd.ms-office.activeX+xml"/>
  <Override PartName="/xl/activeX/activeX235.xml" ContentType="application/vnd.ms-office.activeX+xml"/>
  <Override PartName="/xl/activeX/activeX236.xml" ContentType="application/vnd.ms-office.activeX+xml"/>
  <Override PartName="/xl/activeX/activeX237.xml" ContentType="application/vnd.ms-office.activeX+xml"/>
  <Override PartName="/xl/activeX/activeX238.xml" ContentType="application/vnd.ms-office.activeX+xml"/>
  <Override PartName="/xl/activeX/activeX239.xml" ContentType="application/vnd.ms-office.activeX+xml"/>
  <Override PartName="/xl/activeX/activeX240.xml" ContentType="application/vnd.ms-office.activeX+xml"/>
  <Override PartName="/xl/activeX/activeX241.xml" ContentType="application/vnd.ms-office.activeX+xml"/>
  <Override PartName="/xl/activeX/activeX242.xml" ContentType="application/vnd.ms-office.activeX+xml"/>
  <Override PartName="/xl/activeX/activeX243.xml" ContentType="application/vnd.ms-office.activeX+xml"/>
  <Override PartName="/xl/activeX/activeX244.xml" ContentType="application/vnd.ms-office.activeX+xml"/>
  <Override PartName="/xl/activeX/activeX245.xml" ContentType="application/vnd.ms-office.activeX+xml"/>
  <Override PartName="/xl/activeX/activeX246.xml" ContentType="application/vnd.ms-office.activeX+xml"/>
  <Override PartName="/xl/activeX/activeX247.xml" ContentType="application/vnd.ms-office.activeX+xml"/>
  <Override PartName="/xl/activeX/activeX248.xml" ContentType="application/vnd.ms-office.activeX+xml"/>
  <Override PartName="/xl/activeX/activeX249.xml" ContentType="application/vnd.ms-office.activeX+xml"/>
  <Override PartName="/xl/activeX/activeX250.xml" ContentType="application/vnd.ms-office.activeX+xml"/>
  <Override PartName="/xl/activeX/activeX251.xml" ContentType="application/vnd.ms-office.activeX+xml"/>
  <Override PartName="/xl/activeX/activeX252.xml" ContentType="application/vnd.ms-office.activeX+xml"/>
  <Override PartName="/xl/activeX/activeX253.xml" ContentType="application/vnd.ms-office.activeX+xml"/>
  <Override PartName="/xl/activeX/activeX254.xml" ContentType="application/vnd.ms-office.activeX+xml"/>
  <Override PartName="/xl/activeX/activeX255.xml" ContentType="application/vnd.ms-office.activeX+xml"/>
  <Override PartName="/xl/activeX/activeX256.xml" ContentType="application/vnd.ms-office.activeX+xml"/>
  <Override PartName="/xl/activeX/activeX257.xml" ContentType="application/vnd.ms-office.activeX+xml"/>
  <Override PartName="/xl/activeX/activeX258.xml" ContentType="application/vnd.ms-office.activeX+xml"/>
  <Override PartName="/xl/activeX/activeX259.xml" ContentType="application/vnd.ms-office.activeX+xml"/>
  <Override PartName="/xl/activeX/activeX260.xml" ContentType="application/vnd.ms-office.activeX+xml"/>
  <Override PartName="/xl/activeX/activeX261.xml" ContentType="application/vnd.ms-office.activeX+xml"/>
  <Override PartName="/xl/activeX/activeX262.xml" ContentType="application/vnd.ms-office.activeX+xml"/>
  <Override PartName="/xl/activeX/activeX263.xml" ContentType="application/vnd.ms-office.activeX+xml"/>
  <Override PartName="/xl/activeX/activeX264.xml" ContentType="application/vnd.ms-office.activeX+xml"/>
  <Override PartName="/xl/activeX/activeX265.xml" ContentType="application/vnd.ms-office.activeX+xml"/>
  <Override PartName="/xl/activeX/activeX266.xml" ContentType="application/vnd.ms-office.activeX+xml"/>
  <Override PartName="/xl/activeX/activeX267.xml" ContentType="application/vnd.ms-office.activeX+xml"/>
  <Override PartName="/xl/activeX/activeX268.xml" ContentType="application/vnd.ms-office.activeX+xml"/>
  <Override PartName="/xl/activeX/activeX269.xml" ContentType="application/vnd.ms-office.activeX+xml"/>
  <Override PartName="/xl/activeX/activeX270.xml" ContentType="application/vnd.ms-office.activeX+xml"/>
  <Override PartName="/xl/activeX/activeX271.xml" ContentType="application/vnd.ms-office.activeX+xml"/>
  <Override PartName="/xl/activeX/activeX272.xml" ContentType="application/vnd.ms-office.activeX+xml"/>
  <Override PartName="/xl/activeX/activeX273.xml" ContentType="application/vnd.ms-office.activeX+xml"/>
  <Override PartName="/xl/activeX/activeX274.xml" ContentType="application/vnd.ms-office.activeX+xml"/>
  <Override PartName="/xl/activeX/activeX275.xml" ContentType="application/vnd.ms-office.activeX+xml"/>
  <Override PartName="/xl/activeX/activeX276.xml" ContentType="application/vnd.ms-office.activeX+xml"/>
  <Override PartName="/xl/activeX/activeX277.xml" ContentType="application/vnd.ms-office.activeX+xml"/>
  <Override PartName="/xl/activeX/activeX278.xml" ContentType="application/vnd.ms-office.activeX+xml"/>
  <Override PartName="/xl/activeX/activeX279.xml" ContentType="application/vnd.ms-office.activeX+xml"/>
  <Override PartName="/xl/activeX/activeX280.xml" ContentType="application/vnd.ms-office.activeX+xml"/>
  <Override PartName="/xl/activeX/activeX281.xml" ContentType="application/vnd.ms-office.activeX+xml"/>
  <Override PartName="/xl/activeX/activeX282.xml" ContentType="application/vnd.ms-office.activeX+xml"/>
  <Override PartName="/xl/activeX/activeX283.xml" ContentType="application/vnd.ms-office.activeX+xml"/>
  <Override PartName="/xl/activeX/activeX284.xml" ContentType="application/vnd.ms-office.activeX+xml"/>
  <Override PartName="/xl/activeX/activeX285.xml" ContentType="application/vnd.ms-office.activeX+xml"/>
  <Override PartName="/xl/activeX/activeX286.xml" ContentType="application/vnd.ms-office.activeX+xml"/>
  <Override PartName="/xl/activeX/activeX287.xml" ContentType="application/vnd.ms-office.activeX+xml"/>
  <Override PartName="/xl/activeX/activeX288.xml" ContentType="application/vnd.ms-office.activeX+xml"/>
  <Override PartName="/xl/activeX/activeX289.xml" ContentType="application/vnd.ms-office.activeX+xml"/>
  <Override PartName="/xl/activeX/activeX290.xml" ContentType="application/vnd.ms-office.activeX+xml"/>
  <Override PartName="/xl/activeX/activeX291.xml" ContentType="application/vnd.ms-office.activeX+xml"/>
  <Override PartName="/xl/activeX/activeX292.xml" ContentType="application/vnd.ms-office.activeX+xml"/>
  <Override PartName="/xl/activeX/activeX293.xml" ContentType="application/vnd.ms-office.activeX+xml"/>
  <Override PartName="/xl/activeX/activeX294.xml" ContentType="application/vnd.ms-office.activeX+xml"/>
  <Override PartName="/xl/activeX/activeX295.xml" ContentType="application/vnd.ms-office.activeX+xml"/>
  <Override PartName="/xl/activeX/activeX296.xml" ContentType="application/vnd.ms-office.activeX+xml"/>
  <Override PartName="/xl/activeX/activeX297.xml" ContentType="application/vnd.ms-office.activeX+xml"/>
  <Override PartName="/xl/activeX/activeX298.xml" ContentType="application/vnd.ms-office.activeX+xml"/>
  <Override PartName="/xl/activeX/activeX299.xml" ContentType="application/vnd.ms-office.activeX+xml"/>
  <Override PartName="/xl/activeX/activeX300.xml" ContentType="application/vnd.ms-office.activeX+xml"/>
  <Override PartName="/xl/activeX/activeX301.xml" ContentType="application/vnd.ms-office.activeX+xml"/>
  <Override PartName="/xl/activeX/activeX302.xml" ContentType="application/vnd.ms-office.activeX+xml"/>
  <Override PartName="/xl/activeX/activeX303.xml" ContentType="application/vnd.ms-office.activeX+xml"/>
  <Override PartName="/xl/activeX/activeX304.xml" ContentType="application/vnd.ms-office.activeX+xml"/>
  <Override PartName="/xl/activeX/activeX305.xml" ContentType="application/vnd.ms-office.activeX+xml"/>
  <Override PartName="/xl/activeX/activeX306.xml" ContentType="application/vnd.ms-office.activeX+xml"/>
  <Override PartName="/xl/activeX/activeX307.xml" ContentType="application/vnd.ms-office.activeX+xml"/>
  <Override PartName="/xl/activeX/activeX308.xml" ContentType="application/vnd.ms-office.activeX+xml"/>
  <Override PartName="/xl/activeX/activeX309.xml" ContentType="application/vnd.ms-office.activeX+xml"/>
  <Override PartName="/xl/activeX/activeX310.xml" ContentType="application/vnd.ms-office.activeX+xml"/>
  <Override PartName="/xl/activeX/activeX311.xml" ContentType="application/vnd.ms-office.activeX+xml"/>
  <Override PartName="/xl/activeX/activeX312.xml" ContentType="application/vnd.ms-office.activeX+xml"/>
  <Override PartName="/xl/activeX/activeX313.xml" ContentType="application/vnd.ms-office.activeX+xml"/>
  <Override PartName="/xl/activeX/activeX314.xml" ContentType="application/vnd.ms-office.activeX+xml"/>
  <Override PartName="/xl/activeX/activeX315.xml" ContentType="application/vnd.ms-office.activeX+xml"/>
  <Override PartName="/xl/activeX/activeX316.xml" ContentType="application/vnd.ms-office.activeX+xml"/>
  <Override PartName="/xl/activeX/activeX317.xml" ContentType="application/vnd.ms-office.activeX+xml"/>
  <Override PartName="/xl/activeX/activeX318.xml" ContentType="application/vnd.ms-office.activeX+xml"/>
  <Override PartName="/xl/activeX/activeX319.xml" ContentType="application/vnd.ms-office.activeX+xml"/>
  <Override PartName="/xl/activeX/activeX320.xml" ContentType="application/vnd.ms-office.activeX+xml"/>
  <Override PartName="/xl/activeX/activeX321.xml" ContentType="application/vnd.ms-office.activeX+xml"/>
  <Override PartName="/xl/activeX/activeX322.xml" ContentType="application/vnd.ms-office.activeX+xml"/>
  <Override PartName="/xl/activeX/activeX323.xml" ContentType="application/vnd.ms-office.activeX+xml"/>
  <Override PartName="/xl/activeX/activeX324.xml" ContentType="application/vnd.ms-office.activeX+xml"/>
  <Override PartName="/xl/activeX/activeX325.xml" ContentType="application/vnd.ms-office.activeX+xml"/>
  <Override PartName="/xl/activeX/activeX326.xml" ContentType="application/vnd.ms-office.activeX+xml"/>
  <Override PartName="/xl/activeX/activeX327.xml" ContentType="application/vnd.ms-office.activeX+xml"/>
  <Override PartName="/xl/activeX/activeX328.xml" ContentType="application/vnd.ms-office.activeX+xml"/>
  <Override PartName="/xl/activeX/activeX329.xml" ContentType="application/vnd.ms-office.activeX+xml"/>
  <Override PartName="/xl/activeX/activeX330.xml" ContentType="application/vnd.ms-office.activeX+xml"/>
  <Override PartName="/xl/activeX/activeX331.xml" ContentType="application/vnd.ms-office.activeX+xml"/>
  <Override PartName="/xl/activeX/activeX332.xml" ContentType="application/vnd.ms-office.activeX+xml"/>
  <Override PartName="/xl/activeX/activeX333.xml" ContentType="application/vnd.ms-office.activeX+xml"/>
  <Override PartName="/xl/activeX/activeX334.xml" ContentType="application/vnd.ms-office.activeX+xml"/>
  <Override PartName="/xl/activeX/activeX335.xml" ContentType="application/vnd.ms-office.activeX+xml"/>
  <Override PartName="/xl/activeX/activeX336.xml" ContentType="application/vnd.ms-office.activeX+xml"/>
  <Override PartName="/xl/activeX/activeX337.xml" ContentType="application/vnd.ms-office.activeX+xml"/>
  <Override PartName="/xl/activeX/activeX338.xml" ContentType="application/vnd.ms-office.activeX+xml"/>
  <Override PartName="/xl/activeX/activeX339.xml" ContentType="application/vnd.ms-office.activeX+xml"/>
  <Override PartName="/xl/activeX/activeX340.xml" ContentType="application/vnd.ms-office.activeX+xml"/>
  <Override PartName="/xl/activeX/activeX341.xml" ContentType="application/vnd.ms-office.activeX+xml"/>
  <Override PartName="/xl/activeX/activeX342.xml" ContentType="application/vnd.ms-office.activeX+xml"/>
  <Override PartName="/xl/activeX/activeX343.xml" ContentType="application/vnd.ms-office.activeX+xml"/>
  <Override PartName="/xl/activeX/activeX344.xml" ContentType="application/vnd.ms-office.activeX+xml"/>
  <Override PartName="/xl/activeX/activeX345.xml" ContentType="application/vnd.ms-office.activeX+xml"/>
  <Override PartName="/xl/activeX/activeX346.xml" ContentType="application/vnd.ms-office.activeX+xml"/>
  <Override PartName="/xl/activeX/activeX347.xml" ContentType="application/vnd.ms-office.activeX+xml"/>
  <Override PartName="/xl/activeX/activeX348.xml" ContentType="application/vnd.ms-office.activeX+xml"/>
  <Override PartName="/xl/activeX/activeX349.xml" ContentType="application/vnd.ms-office.activeX+xml"/>
  <Override PartName="/xl/activeX/activeX350.xml" ContentType="application/vnd.ms-office.activeX+xml"/>
  <Override PartName="/xl/activeX/activeX351.xml" ContentType="application/vnd.ms-office.activeX+xml"/>
  <Override PartName="/xl/activeX/activeX352.xml" ContentType="application/vnd.ms-office.activeX+xml"/>
  <Override PartName="/xl/activeX/activeX353.xml" ContentType="application/vnd.ms-office.activeX+xml"/>
  <Override PartName="/xl/activeX/activeX354.xml" ContentType="application/vnd.ms-office.activeX+xml"/>
  <Override PartName="/xl/activeX/activeX355.xml" ContentType="application/vnd.ms-office.activeX+xml"/>
  <Override PartName="/xl/activeX/activeX356.xml" ContentType="application/vnd.ms-office.activeX+xml"/>
  <Override PartName="/xl/activeX/activeX357.xml" ContentType="application/vnd.ms-office.activeX+xml"/>
  <Override PartName="/xl/activeX/activeX358.xml" ContentType="application/vnd.ms-office.activeX+xml"/>
  <Override PartName="/xl/activeX/activeX359.xml" ContentType="application/vnd.ms-office.activeX+xml"/>
  <Override PartName="/xl/activeX/activeX360.xml" ContentType="application/vnd.ms-office.activeX+xml"/>
  <Override PartName="/xl/drawings/drawing4.xml" ContentType="application/vnd.openxmlformats-officedocument.drawing+xml"/>
  <Override PartName="/xl/activeX/activeX361.xml" ContentType="application/vnd.ms-office.activeX+xml"/>
  <Override PartName="/xl/activeX/activeX362.xml" ContentType="application/vnd.ms-office.activeX+xml"/>
  <Override PartName="/xl/activeX/activeX363.xml" ContentType="application/vnd.ms-office.activeX+xml"/>
  <Override PartName="/xl/activeX/activeX364.xml" ContentType="application/vnd.ms-office.activeX+xml"/>
  <Override PartName="/xl/activeX/activeX365.xml" ContentType="application/vnd.ms-office.activeX+xml"/>
  <Override PartName="/xl/activeX/activeX366.xml" ContentType="application/vnd.ms-office.activeX+xml"/>
  <Override PartName="/xl/activeX/activeX367.xml" ContentType="application/vnd.ms-office.activeX+xml"/>
  <Override PartName="/xl/activeX/activeX368.xml" ContentType="application/vnd.ms-office.activeX+xml"/>
  <Override PartName="/xl/activeX/activeX369.xml" ContentType="application/vnd.ms-office.activeX+xml"/>
  <Override PartName="/xl/activeX/activeX370.xml" ContentType="application/vnd.ms-office.activeX+xml"/>
  <Override PartName="/xl/activeX/activeX371.xml" ContentType="application/vnd.ms-office.activeX+xml"/>
  <Override PartName="/xl/activeX/activeX372.xml" ContentType="application/vnd.ms-office.activeX+xml"/>
  <Override PartName="/xl/activeX/activeX373.xml" ContentType="application/vnd.ms-office.activeX+xml"/>
  <Override PartName="/xl/activeX/activeX374.xml" ContentType="application/vnd.ms-office.activeX+xml"/>
  <Override PartName="/xl/activeX/activeX375.xml" ContentType="application/vnd.ms-office.activeX+xml"/>
  <Override PartName="/xl/activeX/activeX376.xml" ContentType="application/vnd.ms-office.activeX+xml"/>
  <Override PartName="/xl/activeX/activeX377.xml" ContentType="application/vnd.ms-office.activeX+xml"/>
  <Override PartName="/xl/activeX/activeX378.xml" ContentType="application/vnd.ms-office.activeX+xml"/>
  <Override PartName="/xl/activeX/activeX379.xml" ContentType="application/vnd.ms-office.activeX+xml"/>
  <Override PartName="/xl/activeX/activeX380.xml" ContentType="application/vnd.ms-office.activeX+xml"/>
  <Override PartName="/xl/activeX/activeX381.xml" ContentType="application/vnd.ms-office.activeX+xml"/>
  <Override PartName="/xl/activeX/activeX382.xml" ContentType="application/vnd.ms-office.activeX+xml"/>
  <Override PartName="/xl/activeX/activeX383.xml" ContentType="application/vnd.ms-office.activeX+xml"/>
  <Override PartName="/xl/activeX/activeX384.xml" ContentType="application/vnd.ms-office.activeX+xml"/>
  <Override PartName="/xl/activeX/activeX385.xml" ContentType="application/vnd.ms-office.activeX+xml"/>
  <Override PartName="/xl/activeX/activeX386.xml" ContentType="application/vnd.ms-office.activeX+xml"/>
  <Override PartName="/xl/activeX/activeX387.xml" ContentType="application/vnd.ms-office.activeX+xml"/>
  <Override PartName="/xl/activeX/activeX388.xml" ContentType="application/vnd.ms-office.activeX+xml"/>
  <Override PartName="/xl/activeX/activeX389.xml" ContentType="application/vnd.ms-office.activeX+xml"/>
  <Override PartName="/xl/activeX/activeX390.xml" ContentType="application/vnd.ms-office.activeX+xml"/>
  <Override PartName="/xl/activeX/activeX391.xml" ContentType="application/vnd.ms-office.activeX+xml"/>
  <Override PartName="/xl/activeX/activeX392.xml" ContentType="application/vnd.ms-office.activeX+xml"/>
  <Override PartName="/xl/activeX/activeX393.xml" ContentType="application/vnd.ms-office.activeX+xml"/>
  <Override PartName="/xl/activeX/activeX394.xml" ContentType="application/vnd.ms-office.activeX+xml"/>
  <Override PartName="/xl/activeX/activeX395.xml" ContentType="application/vnd.ms-office.activeX+xml"/>
  <Override PartName="/xl/activeX/activeX396.xml" ContentType="application/vnd.ms-office.activeX+xml"/>
  <Override PartName="/xl/activeX/activeX397.xml" ContentType="application/vnd.ms-office.activeX+xml"/>
  <Override PartName="/xl/activeX/activeX398.xml" ContentType="application/vnd.ms-office.activeX+xml"/>
  <Override PartName="/xl/activeX/activeX399.xml" ContentType="application/vnd.ms-office.activeX+xml"/>
  <Override PartName="/xl/activeX/activeX400.xml" ContentType="application/vnd.ms-office.activeX+xml"/>
  <Override PartName="/xl/activeX/activeX401.xml" ContentType="application/vnd.ms-office.activeX+xml"/>
  <Override PartName="/xl/activeX/activeX402.xml" ContentType="application/vnd.ms-office.activeX+xml"/>
  <Override PartName="/xl/activeX/activeX403.xml" ContentType="application/vnd.ms-office.activeX+xml"/>
  <Override PartName="/xl/activeX/activeX404.xml" ContentType="application/vnd.ms-office.activeX+xml"/>
  <Override PartName="/xl/activeX/activeX405.xml" ContentType="application/vnd.ms-office.activeX+xml"/>
  <Override PartName="/xl/activeX/activeX406.xml" ContentType="application/vnd.ms-office.activeX+xml"/>
  <Override PartName="/xl/activeX/activeX407.xml" ContentType="application/vnd.ms-office.activeX+xml"/>
  <Override PartName="/xl/activeX/activeX408.xml" ContentType="application/vnd.ms-office.activeX+xml"/>
  <Override PartName="/xl/activeX/activeX409.xml" ContentType="application/vnd.ms-office.activeX+xml"/>
  <Override PartName="/xl/activeX/activeX410.xml" ContentType="application/vnd.ms-office.activeX+xml"/>
  <Override PartName="/xl/activeX/activeX411.xml" ContentType="application/vnd.ms-office.activeX+xml"/>
  <Override PartName="/xl/activeX/activeX412.xml" ContentType="application/vnd.ms-office.activeX+xml"/>
  <Override PartName="/xl/activeX/activeX413.xml" ContentType="application/vnd.ms-office.activeX+xml"/>
  <Override PartName="/xl/activeX/activeX414.xml" ContentType="application/vnd.ms-office.activeX+xml"/>
  <Override PartName="/xl/activeX/activeX415.xml" ContentType="application/vnd.ms-office.activeX+xml"/>
  <Override PartName="/xl/activeX/activeX416.xml" ContentType="application/vnd.ms-office.activeX+xml"/>
  <Override PartName="/xl/activeX/activeX417.xml" ContentType="application/vnd.ms-office.activeX+xml"/>
  <Override PartName="/xl/activeX/activeX418.xml" ContentType="application/vnd.ms-office.activeX+xml"/>
  <Override PartName="/xl/activeX/activeX419.xml" ContentType="application/vnd.ms-office.activeX+xml"/>
  <Override PartName="/xl/activeX/activeX420.xml" ContentType="application/vnd.ms-office.activeX+xml"/>
  <Override PartName="/xl/activeX/activeX421.xml" ContentType="application/vnd.ms-office.activeX+xml"/>
  <Override PartName="/xl/activeX/activeX422.xml" ContentType="application/vnd.ms-office.activeX+xml"/>
  <Override PartName="/xl/activeX/activeX423.xml" ContentType="application/vnd.ms-office.activeX+xml"/>
  <Override PartName="/xl/activeX/activeX424.xml" ContentType="application/vnd.ms-office.activeX+xml"/>
  <Override PartName="/xl/activeX/activeX425.xml" ContentType="application/vnd.ms-office.activeX+xml"/>
  <Override PartName="/xl/activeX/activeX426.xml" ContentType="application/vnd.ms-office.activeX+xml"/>
  <Override PartName="/xl/activeX/activeX427.xml" ContentType="application/vnd.ms-office.activeX+xml"/>
  <Override PartName="/xl/activeX/activeX428.xml" ContentType="application/vnd.ms-office.activeX+xml"/>
  <Override PartName="/xl/activeX/activeX429.xml" ContentType="application/vnd.ms-office.activeX+xml"/>
  <Override PartName="/xl/activeX/activeX430.xml" ContentType="application/vnd.ms-office.activeX+xml"/>
  <Override PartName="/xl/activeX/activeX431.xml" ContentType="application/vnd.ms-office.activeX+xml"/>
  <Override PartName="/xl/activeX/activeX432.xml" ContentType="application/vnd.ms-office.activeX+xml"/>
  <Override PartName="/xl/activeX/activeX433.xml" ContentType="application/vnd.ms-office.activeX+xml"/>
  <Override PartName="/xl/activeX/activeX434.xml" ContentType="application/vnd.ms-office.activeX+xml"/>
  <Override PartName="/xl/activeX/activeX435.xml" ContentType="application/vnd.ms-office.activeX+xml"/>
  <Override PartName="/xl/activeX/activeX436.xml" ContentType="application/vnd.ms-office.activeX+xml"/>
  <Override PartName="/xl/activeX/activeX437.xml" ContentType="application/vnd.ms-office.activeX+xml"/>
  <Override PartName="/xl/activeX/activeX438.xml" ContentType="application/vnd.ms-office.activeX+xml"/>
  <Override PartName="/xl/activeX/activeX439.xml" ContentType="application/vnd.ms-office.activeX+xml"/>
  <Override PartName="/xl/activeX/activeX440.xml" ContentType="application/vnd.ms-office.activeX+xml"/>
  <Override PartName="/xl/activeX/activeX441.xml" ContentType="application/vnd.ms-office.activeX+xml"/>
  <Override PartName="/xl/activeX/activeX442.xml" ContentType="application/vnd.ms-office.activeX+xml"/>
  <Override PartName="/xl/activeX/activeX443.xml" ContentType="application/vnd.ms-office.activeX+xml"/>
  <Override PartName="/xl/activeX/activeX444.xml" ContentType="application/vnd.ms-office.activeX+xml"/>
  <Override PartName="/xl/activeX/activeX445.xml" ContentType="application/vnd.ms-office.activeX+xml"/>
  <Override PartName="/xl/activeX/activeX446.xml" ContentType="application/vnd.ms-office.activeX+xml"/>
  <Override PartName="/xl/activeX/activeX447.xml" ContentType="application/vnd.ms-office.activeX+xml"/>
  <Override PartName="/xl/activeX/activeX448.xml" ContentType="application/vnd.ms-office.activeX+xml"/>
  <Override PartName="/xl/activeX/activeX449.xml" ContentType="application/vnd.ms-office.activeX+xml"/>
  <Override PartName="/xl/activeX/activeX450.xml" ContentType="application/vnd.ms-office.activeX+xml"/>
  <Override PartName="/xl/activeX/activeX451.xml" ContentType="application/vnd.ms-office.activeX+xml"/>
  <Override PartName="/xl/activeX/activeX452.xml" ContentType="application/vnd.ms-office.activeX+xml"/>
  <Override PartName="/xl/activeX/activeX453.xml" ContentType="application/vnd.ms-office.activeX+xml"/>
  <Override PartName="/xl/activeX/activeX454.xml" ContentType="application/vnd.ms-office.activeX+xml"/>
  <Override PartName="/xl/activeX/activeX455.xml" ContentType="application/vnd.ms-office.activeX+xml"/>
  <Override PartName="/xl/activeX/activeX456.xml" ContentType="application/vnd.ms-office.activeX+xml"/>
  <Override PartName="/xl/activeX/activeX457.xml" ContentType="application/vnd.ms-office.activeX+xml"/>
  <Override PartName="/xl/activeX/activeX458.xml" ContentType="application/vnd.ms-office.activeX+xml"/>
  <Override PartName="/xl/activeX/activeX459.xml" ContentType="application/vnd.ms-office.activeX+xml"/>
  <Override PartName="/xl/activeX/activeX460.xml" ContentType="application/vnd.ms-office.activeX+xml"/>
  <Override PartName="/xl/activeX/activeX461.xml" ContentType="application/vnd.ms-office.activeX+xml"/>
  <Override PartName="/xl/activeX/activeX462.xml" ContentType="application/vnd.ms-office.activeX+xml"/>
  <Override PartName="/xl/activeX/activeX463.xml" ContentType="application/vnd.ms-office.activeX+xml"/>
  <Override PartName="/xl/activeX/activeX464.xml" ContentType="application/vnd.ms-office.activeX+xml"/>
  <Override PartName="/xl/activeX/activeX465.xml" ContentType="application/vnd.ms-office.activeX+xml"/>
  <Override PartName="/xl/activeX/activeX466.xml" ContentType="application/vnd.ms-office.activeX+xml"/>
  <Override PartName="/xl/activeX/activeX467.xml" ContentType="application/vnd.ms-office.activeX+xml"/>
  <Override PartName="/xl/activeX/activeX468.xml" ContentType="application/vnd.ms-office.activeX+xml"/>
  <Override PartName="/xl/activeX/activeX469.xml" ContentType="application/vnd.ms-office.activeX+xml"/>
  <Override PartName="/xl/activeX/activeX470.xml" ContentType="application/vnd.ms-office.activeX+xml"/>
  <Override PartName="/xl/activeX/activeX471.xml" ContentType="application/vnd.ms-office.activeX+xml"/>
  <Override PartName="/xl/activeX/activeX472.xml" ContentType="application/vnd.ms-office.activeX+xml"/>
  <Override PartName="/xl/activeX/activeX473.xml" ContentType="application/vnd.ms-office.activeX+xml"/>
  <Override PartName="/xl/activeX/activeX474.xml" ContentType="application/vnd.ms-office.activeX+xml"/>
  <Override PartName="/xl/activeX/activeX475.xml" ContentType="application/vnd.ms-office.activeX+xml"/>
  <Override PartName="/xl/activeX/activeX476.xml" ContentType="application/vnd.ms-office.activeX+xml"/>
  <Override PartName="/xl/activeX/activeX477.xml" ContentType="application/vnd.ms-office.activeX+xml"/>
  <Override PartName="/xl/activeX/activeX478.xml" ContentType="application/vnd.ms-office.activeX+xml"/>
  <Override PartName="/xl/activeX/activeX479.xml" ContentType="application/vnd.ms-office.activeX+xml"/>
  <Override PartName="/xl/activeX/activeX480.xml" ContentType="application/vnd.ms-office.activeX+xml"/>
  <Override PartName="/xl/activeX/activeX481.xml" ContentType="application/vnd.ms-office.activeX+xml"/>
  <Override PartName="/xl/activeX/activeX482.xml" ContentType="application/vnd.ms-office.activeX+xml"/>
  <Override PartName="/xl/activeX/activeX483.xml" ContentType="application/vnd.ms-office.activeX+xml"/>
  <Override PartName="/xl/activeX/activeX484.xml" ContentType="application/vnd.ms-office.activeX+xml"/>
  <Override PartName="/xl/activeX/activeX485.xml" ContentType="application/vnd.ms-office.activeX+xml"/>
  <Override PartName="/xl/activeX/activeX486.xml" ContentType="application/vnd.ms-office.activeX+xml"/>
  <Override PartName="/xl/activeX/activeX487.xml" ContentType="application/vnd.ms-office.activeX+xml"/>
  <Override PartName="/xl/activeX/activeX488.xml" ContentType="application/vnd.ms-office.activeX+xml"/>
  <Override PartName="/xl/activeX/activeX489.xml" ContentType="application/vnd.ms-office.activeX+xml"/>
  <Override PartName="/xl/activeX/activeX490.xml" ContentType="application/vnd.ms-office.activeX+xml"/>
  <Override PartName="/xl/activeX/activeX491.xml" ContentType="application/vnd.ms-office.activeX+xml"/>
  <Override PartName="/xl/activeX/activeX492.xml" ContentType="application/vnd.ms-office.activeX+xml"/>
  <Override PartName="/xl/activeX/activeX493.xml" ContentType="application/vnd.ms-office.activeX+xml"/>
  <Override PartName="/xl/activeX/activeX494.xml" ContentType="application/vnd.ms-office.activeX+xml"/>
  <Override PartName="/xl/activeX/activeX495.xml" ContentType="application/vnd.ms-office.activeX+xml"/>
  <Override PartName="/xl/activeX/activeX496.xml" ContentType="application/vnd.ms-office.activeX+xml"/>
  <Override PartName="/xl/activeX/activeX497.xml" ContentType="application/vnd.ms-office.activeX+xml"/>
  <Override PartName="/xl/activeX/activeX498.xml" ContentType="application/vnd.ms-office.activeX+xml"/>
  <Override PartName="/xl/activeX/activeX499.xml" ContentType="application/vnd.ms-office.activeX+xml"/>
  <Override PartName="/xl/activeX/activeX500.xml" ContentType="application/vnd.ms-office.activeX+xml"/>
  <Override PartName="/xl/activeX/activeX501.xml" ContentType="application/vnd.ms-office.activeX+xml"/>
  <Override PartName="/xl/activeX/activeX502.xml" ContentType="application/vnd.ms-office.activeX+xml"/>
  <Override PartName="/xl/activeX/activeX503.xml" ContentType="application/vnd.ms-office.activeX+xml"/>
  <Override PartName="/xl/activeX/activeX504.xml" ContentType="application/vnd.ms-office.activeX+xml"/>
  <Override PartName="/xl/activeX/activeX505.xml" ContentType="application/vnd.ms-office.activeX+xml"/>
  <Override PartName="/xl/activeX/activeX506.xml" ContentType="application/vnd.ms-office.activeX+xml"/>
  <Override PartName="/xl/activeX/activeX507.xml" ContentType="application/vnd.ms-office.activeX+xml"/>
  <Override PartName="/xl/activeX/activeX508.xml" ContentType="application/vnd.ms-office.activeX+xml"/>
  <Override PartName="/xl/activeX/activeX509.xml" ContentType="application/vnd.ms-office.activeX+xml"/>
  <Override PartName="/xl/activeX/activeX510.xml" ContentType="application/vnd.ms-office.activeX+xml"/>
  <Override PartName="/xl/activeX/activeX511.xml" ContentType="application/vnd.ms-office.activeX+xml"/>
  <Override PartName="/xl/activeX/activeX512.xml" ContentType="application/vnd.ms-office.activeX+xml"/>
  <Override PartName="/xl/activeX/activeX513.xml" ContentType="application/vnd.ms-office.activeX+xml"/>
  <Override PartName="/xl/activeX/activeX514.xml" ContentType="application/vnd.ms-office.activeX+xml"/>
  <Override PartName="/xl/activeX/activeX515.xml" ContentType="application/vnd.ms-office.activeX+xml"/>
  <Override PartName="/xl/activeX/activeX516.xml" ContentType="application/vnd.ms-office.activeX+xml"/>
  <Override PartName="/xl/activeX/activeX517.xml" ContentType="application/vnd.ms-office.activeX+xml"/>
  <Override PartName="/xl/activeX/activeX518.xml" ContentType="application/vnd.ms-office.activeX+xml"/>
  <Override PartName="/xl/activeX/activeX519.xml" ContentType="application/vnd.ms-office.activeX+xml"/>
  <Override PartName="/xl/activeX/activeX520.xml" ContentType="application/vnd.ms-office.activeX+xml"/>
  <Override PartName="/xl/activeX/activeX521.xml" ContentType="application/vnd.ms-office.activeX+xml"/>
  <Override PartName="/xl/activeX/activeX522.xml" ContentType="application/vnd.ms-office.activeX+xml"/>
  <Override PartName="/xl/activeX/activeX523.xml" ContentType="application/vnd.ms-office.activeX+xml"/>
  <Override PartName="/xl/activeX/activeX524.xml" ContentType="application/vnd.ms-office.activeX+xml"/>
  <Override PartName="/xl/activeX/activeX525.xml" ContentType="application/vnd.ms-office.activeX+xml"/>
  <Override PartName="/xl/activeX/activeX526.xml" ContentType="application/vnd.ms-office.activeX+xml"/>
  <Override PartName="/xl/activeX/activeX527.xml" ContentType="application/vnd.ms-office.activeX+xml"/>
  <Override PartName="/xl/activeX/activeX528.xml" ContentType="application/vnd.ms-office.activeX+xml"/>
  <Override PartName="/xl/activeX/activeX529.xml" ContentType="application/vnd.ms-office.activeX+xml"/>
  <Override PartName="/xl/activeX/activeX530.xml" ContentType="application/vnd.ms-office.activeX+xml"/>
  <Override PartName="/xl/activeX/activeX531.xml" ContentType="application/vnd.ms-office.activeX+xml"/>
  <Override PartName="/xl/activeX/activeX532.xml" ContentType="application/vnd.ms-office.activeX+xml"/>
  <Override PartName="/xl/activeX/activeX533.xml" ContentType="application/vnd.ms-office.activeX+xml"/>
  <Override PartName="/xl/activeX/activeX534.xml" ContentType="application/vnd.ms-office.activeX+xml"/>
  <Override PartName="/xl/activeX/activeX535.xml" ContentType="application/vnd.ms-office.activeX+xml"/>
  <Override PartName="/xl/activeX/activeX536.xml" ContentType="application/vnd.ms-office.activeX+xml"/>
  <Override PartName="/xl/activeX/activeX537.xml" ContentType="application/vnd.ms-office.activeX+xml"/>
  <Override PartName="/xl/activeX/activeX538.xml" ContentType="application/vnd.ms-office.activeX+xml"/>
  <Override PartName="/xl/activeX/activeX539.xml" ContentType="application/vnd.ms-office.activeX+xml"/>
  <Override PartName="/xl/activeX/activeX540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e46572d0be5faa/Miranda Lagunas y Asociados/MLA/CoFiDe/Técnicas Admon cxc/mzo25/"/>
    </mc:Choice>
  </mc:AlternateContent>
  <xr:revisionPtr revIDLastSave="44" documentId="8_{A50F9162-6D05-4629-A1AE-743BC72B8FE3}" xr6:coauthVersionLast="47" xr6:coauthVersionMax="47" xr10:uidLastSave="{A1AAB0C4-B606-413C-AB2A-C29D053461D9}"/>
  <bookViews>
    <workbookView xWindow="-120" yWindow="-120" windowWidth="20730" windowHeight="11040" activeTab="4" xr2:uid="{00000000-000D-0000-FFFF-FFFF00000000}"/>
  </bookViews>
  <sheets>
    <sheet name="Factor" sheetId="7" r:id="rId1"/>
    <sheet name="DPP" sheetId="6" r:id="rId2"/>
    <sheet name="Antigüedad saldos" sheetId="1" r:id="rId3"/>
    <sheet name="Estimación" sheetId="2" r:id="rId4"/>
    <sheet name="PCE" sheetId="3" r:id="rId5"/>
    <sheet name="PE" sheetId="4" r:id="rId6"/>
    <sheet name="Kpi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5" i="1" l="1"/>
  <c r="E214" i="1"/>
  <c r="E211" i="1"/>
  <c r="E210" i="1"/>
  <c r="E207" i="1"/>
  <c r="E204" i="1"/>
  <c r="E201" i="1"/>
  <c r="E200" i="1"/>
  <c r="E197" i="1"/>
  <c r="E194" i="1"/>
  <c r="E193" i="1"/>
  <c r="E190" i="1"/>
  <c r="E189" i="1"/>
  <c r="E186" i="1"/>
  <c r="E185" i="1"/>
  <c r="E182" i="1"/>
  <c r="E181" i="1"/>
  <c r="E176" i="1"/>
  <c r="E177" i="1"/>
  <c r="E178" i="1"/>
  <c r="E175" i="1"/>
  <c r="E172" i="1"/>
  <c r="E166" i="1"/>
  <c r="E167" i="1"/>
  <c r="E168" i="1"/>
  <c r="E169" i="1"/>
  <c r="E165" i="1"/>
  <c r="E162" i="1"/>
  <c r="E158" i="1"/>
  <c r="E159" i="1"/>
  <c r="E157" i="1"/>
  <c r="E153" i="1"/>
  <c r="E154" i="1"/>
  <c r="E152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11" i="1"/>
  <c r="E108" i="1"/>
  <c r="E107" i="1"/>
  <c r="E99" i="1"/>
  <c r="E100" i="1"/>
  <c r="E101" i="1"/>
  <c r="E102" i="1"/>
  <c r="E103" i="1"/>
  <c r="E104" i="1"/>
  <c r="E98" i="1"/>
  <c r="E94" i="1"/>
  <c r="E95" i="1"/>
  <c r="E93" i="1"/>
  <c r="E90" i="1"/>
  <c r="E89" i="1"/>
  <c r="E86" i="1"/>
  <c r="E85" i="1"/>
  <c r="E72" i="1"/>
  <c r="E73" i="1"/>
  <c r="E74" i="1"/>
  <c r="E75" i="1"/>
  <c r="E76" i="1"/>
  <c r="E77" i="1"/>
  <c r="E78" i="1"/>
  <c r="E79" i="1"/>
  <c r="E80" i="1"/>
  <c r="E81" i="1"/>
  <c r="E82" i="1"/>
  <c r="E71" i="1"/>
  <c r="E68" i="1"/>
  <c r="E67" i="1"/>
  <c r="E57" i="1"/>
  <c r="E58" i="1"/>
  <c r="E59" i="1"/>
  <c r="E60" i="1"/>
  <c r="E61" i="1"/>
  <c r="E62" i="1"/>
  <c r="E63" i="1"/>
  <c r="E64" i="1"/>
  <c r="E56" i="1"/>
  <c r="E51" i="1"/>
  <c r="E52" i="1"/>
  <c r="E53" i="1"/>
  <c r="E50" i="1"/>
  <c r="E47" i="1"/>
  <c r="E38" i="1"/>
  <c r="E39" i="1"/>
  <c r="E40" i="1"/>
  <c r="E41" i="1"/>
  <c r="E42" i="1"/>
  <c r="E43" i="1"/>
  <c r="E44" i="1"/>
  <c r="E37" i="1"/>
  <c r="E34" i="1"/>
  <c r="E30" i="1"/>
  <c r="E31" i="1"/>
  <c r="E29" i="1"/>
  <c r="E18" i="1"/>
  <c r="E19" i="1"/>
  <c r="E20" i="1"/>
  <c r="E21" i="1"/>
  <c r="E22" i="1"/>
  <c r="E23" i="1"/>
  <c r="E24" i="1"/>
  <c r="E25" i="1"/>
  <c r="E26" i="1"/>
  <c r="E17" i="1"/>
  <c r="E7" i="1"/>
  <c r="E8" i="1"/>
  <c r="E9" i="1"/>
  <c r="E10" i="1"/>
  <c r="E11" i="1"/>
  <c r="E12" i="1"/>
  <c r="E13" i="1"/>
  <c r="E14" i="1"/>
  <c r="E6" i="1"/>
  <c r="F13" i="7"/>
  <c r="F14" i="7" l="1"/>
  <c r="G17" i="7" l="1"/>
  <c r="G21" i="7" s="1"/>
  <c r="H17" i="7"/>
  <c r="Y215" i="1"/>
  <c r="Y214" i="1"/>
  <c r="Y211" i="1"/>
  <c r="Y210" i="1"/>
  <c r="Y207" i="1"/>
  <c r="Y204" i="1"/>
  <c r="Y201" i="1"/>
  <c r="Y200" i="1"/>
  <c r="Y197" i="1"/>
  <c r="Y194" i="1"/>
  <c r="Y193" i="1"/>
  <c r="Y190" i="1"/>
  <c r="Y189" i="1"/>
  <c r="Y186" i="1"/>
  <c r="Y185" i="1"/>
  <c r="Y182" i="1"/>
  <c r="Y181" i="1"/>
  <c r="Y176" i="1"/>
  <c r="Y177" i="1"/>
  <c r="Y178" i="1"/>
  <c r="Y175" i="1"/>
  <c r="Y172" i="1"/>
  <c r="Y166" i="1"/>
  <c r="Y167" i="1"/>
  <c r="Y168" i="1"/>
  <c r="Y169" i="1"/>
  <c r="Y165" i="1"/>
  <c r="Y162" i="1"/>
  <c r="Y158" i="1"/>
  <c r="Y159" i="1"/>
  <c r="Y157" i="1"/>
  <c r="Y153" i="1"/>
  <c r="Y154" i="1"/>
  <c r="Y152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11" i="1"/>
  <c r="Y108" i="1"/>
  <c r="Y107" i="1"/>
  <c r="Y99" i="1"/>
  <c r="Y100" i="1"/>
  <c r="Y101" i="1"/>
  <c r="Y102" i="1"/>
  <c r="Y103" i="1"/>
  <c r="Y104" i="1"/>
  <c r="Y98" i="1"/>
  <c r="Y94" i="1"/>
  <c r="Y95" i="1"/>
  <c r="Y93" i="1"/>
  <c r="Y90" i="1"/>
  <c r="Y89" i="1"/>
  <c r="Y86" i="1"/>
  <c r="Y85" i="1"/>
  <c r="Y72" i="1"/>
  <c r="Y73" i="1"/>
  <c r="Y74" i="1"/>
  <c r="Y75" i="1"/>
  <c r="Y76" i="1"/>
  <c r="Y77" i="1"/>
  <c r="Y78" i="1"/>
  <c r="Y79" i="1"/>
  <c r="Y80" i="1"/>
  <c r="Y81" i="1"/>
  <c r="Y82" i="1"/>
  <c r="Y71" i="1"/>
  <c r="Y68" i="1"/>
  <c r="Y67" i="1"/>
  <c r="Y57" i="1"/>
  <c r="Y58" i="1"/>
  <c r="Y59" i="1"/>
  <c r="Y60" i="1"/>
  <c r="Y61" i="1"/>
  <c r="Y62" i="1"/>
  <c r="Y63" i="1"/>
  <c r="Y64" i="1"/>
  <c r="Y56" i="1"/>
  <c r="Y51" i="1"/>
  <c r="Y52" i="1"/>
  <c r="Y53" i="1"/>
  <c r="Y50" i="1"/>
  <c r="Y47" i="1"/>
  <c r="Y38" i="1"/>
  <c r="Y39" i="1"/>
  <c r="Y40" i="1"/>
  <c r="Y41" i="1"/>
  <c r="Y42" i="1"/>
  <c r="Y43" i="1"/>
  <c r="Y44" i="1"/>
  <c r="Y37" i="1"/>
  <c r="Y34" i="1"/>
  <c r="Y30" i="1"/>
  <c r="Y31" i="1"/>
  <c r="Y29" i="1"/>
  <c r="Y18" i="1"/>
  <c r="Y19" i="1"/>
  <c r="Y20" i="1"/>
  <c r="Y21" i="1"/>
  <c r="Y22" i="1"/>
  <c r="Y23" i="1"/>
  <c r="Y24" i="1"/>
  <c r="Y25" i="1"/>
  <c r="Y26" i="1"/>
  <c r="Y17" i="1"/>
  <c r="Y7" i="1"/>
  <c r="Y8" i="1"/>
  <c r="Y9" i="1"/>
  <c r="Y10" i="1"/>
  <c r="Y11" i="1"/>
  <c r="Y12" i="1"/>
  <c r="Y13" i="1"/>
  <c r="Y14" i="1"/>
  <c r="Y6" i="1"/>
  <c r="I17" i="7" l="1"/>
  <c r="E11" i="6"/>
  <c r="D26" i="6" s="1"/>
  <c r="E8" i="6"/>
  <c r="E25" i="6" l="1"/>
  <c r="E29" i="6" s="1"/>
  <c r="I20" i="6"/>
  <c r="I15" i="6"/>
  <c r="F65" i="5" l="1"/>
  <c r="E61" i="5"/>
  <c r="F51" i="5"/>
  <c r="F38" i="5"/>
  <c r="F42" i="5" s="1"/>
  <c r="F35" i="5"/>
  <c r="G15" i="5"/>
  <c r="G14" i="5"/>
  <c r="F16" i="5"/>
  <c r="G16" i="5" s="1"/>
  <c r="G10" i="5"/>
  <c r="G9" i="5"/>
  <c r="F11" i="5"/>
  <c r="G11" i="5" s="1"/>
  <c r="M216" i="4"/>
  <c r="M212" i="4"/>
  <c r="M207" i="4"/>
  <c r="M208" i="4" s="1"/>
  <c r="M204" i="4"/>
  <c r="M205" i="4" s="1"/>
  <c r="M202" i="4"/>
  <c r="M198" i="4"/>
  <c r="M194" i="4"/>
  <c r="M193" i="4"/>
  <c r="M191" i="4"/>
  <c r="M186" i="4"/>
  <c r="M185" i="4"/>
  <c r="M181" i="4"/>
  <c r="M183" i="4" s="1"/>
  <c r="M179" i="4"/>
  <c r="M175" i="4"/>
  <c r="M172" i="4"/>
  <c r="M173" i="4" s="1"/>
  <c r="M166" i="4"/>
  <c r="M167" i="4"/>
  <c r="M168" i="4"/>
  <c r="M169" i="4"/>
  <c r="M165" i="4"/>
  <c r="M163" i="4"/>
  <c r="M160" i="4"/>
  <c r="M155" i="4"/>
  <c r="M112" i="4"/>
  <c r="M113" i="4"/>
  <c r="M114" i="4"/>
  <c r="M115" i="4"/>
  <c r="M116" i="4"/>
  <c r="M117" i="4"/>
  <c r="M118" i="4"/>
  <c r="M119" i="4"/>
  <c r="M120" i="4"/>
  <c r="M121" i="4"/>
  <c r="M122" i="4"/>
  <c r="M111" i="4"/>
  <c r="M109" i="4"/>
  <c r="M105" i="4"/>
  <c r="M91" i="4"/>
  <c r="M87" i="4"/>
  <c r="M83" i="4"/>
  <c r="M69" i="4"/>
  <c r="M65" i="4"/>
  <c r="M54" i="4"/>
  <c r="M47" i="4"/>
  <c r="M48" i="4" s="1"/>
  <c r="M45" i="4"/>
  <c r="M35" i="4"/>
  <c r="M32" i="4"/>
  <c r="M15" i="4"/>
  <c r="M18" i="4"/>
  <c r="M19" i="4"/>
  <c r="M20" i="4"/>
  <c r="M21" i="4"/>
  <c r="M22" i="4"/>
  <c r="M23" i="4"/>
  <c r="M24" i="4"/>
  <c r="M25" i="4"/>
  <c r="M26" i="4"/>
  <c r="M17" i="4"/>
  <c r="L216" i="4"/>
  <c r="K216" i="4"/>
  <c r="J216" i="4"/>
  <c r="I216" i="4"/>
  <c r="H216" i="4"/>
  <c r="L212" i="4"/>
  <c r="K212" i="4"/>
  <c r="J212" i="4"/>
  <c r="I212" i="4"/>
  <c r="H212" i="4"/>
  <c r="L208" i="4"/>
  <c r="K208" i="4"/>
  <c r="J208" i="4"/>
  <c r="I208" i="4"/>
  <c r="H208" i="4"/>
  <c r="L205" i="4"/>
  <c r="K205" i="4"/>
  <c r="J205" i="4"/>
  <c r="I205" i="4"/>
  <c r="H205" i="4"/>
  <c r="L202" i="4"/>
  <c r="K202" i="4"/>
  <c r="J202" i="4"/>
  <c r="I202" i="4"/>
  <c r="H202" i="4"/>
  <c r="L198" i="4"/>
  <c r="K198" i="4"/>
  <c r="J198" i="4"/>
  <c r="I198" i="4"/>
  <c r="H198" i="4"/>
  <c r="L195" i="4"/>
  <c r="K195" i="4"/>
  <c r="J195" i="4"/>
  <c r="I195" i="4"/>
  <c r="H195" i="4"/>
  <c r="L191" i="4"/>
  <c r="K191" i="4"/>
  <c r="J191" i="4"/>
  <c r="I191" i="4"/>
  <c r="H191" i="4"/>
  <c r="L187" i="4"/>
  <c r="K187" i="4"/>
  <c r="J187" i="4"/>
  <c r="I187" i="4"/>
  <c r="H187" i="4"/>
  <c r="L183" i="4"/>
  <c r="K183" i="4"/>
  <c r="J183" i="4"/>
  <c r="I183" i="4"/>
  <c r="H183" i="4"/>
  <c r="L179" i="4"/>
  <c r="K179" i="4"/>
  <c r="J179" i="4"/>
  <c r="I179" i="4"/>
  <c r="H179" i="4"/>
  <c r="L173" i="4"/>
  <c r="K173" i="4"/>
  <c r="J173" i="4"/>
  <c r="I173" i="4"/>
  <c r="H173" i="4"/>
  <c r="L170" i="4"/>
  <c r="K170" i="4"/>
  <c r="J170" i="4"/>
  <c r="I170" i="4"/>
  <c r="H170" i="4"/>
  <c r="L163" i="4"/>
  <c r="K163" i="4"/>
  <c r="J163" i="4"/>
  <c r="I163" i="4"/>
  <c r="H163" i="4"/>
  <c r="L160" i="4"/>
  <c r="K160" i="4"/>
  <c r="J160" i="4"/>
  <c r="I160" i="4"/>
  <c r="H160" i="4"/>
  <c r="L155" i="4"/>
  <c r="K155" i="4"/>
  <c r="J155" i="4"/>
  <c r="I155" i="4"/>
  <c r="H155" i="4"/>
  <c r="L150" i="4"/>
  <c r="K150" i="4"/>
  <c r="J150" i="4"/>
  <c r="I150" i="4"/>
  <c r="H150" i="4"/>
  <c r="L109" i="4"/>
  <c r="K109" i="4"/>
  <c r="J109" i="4"/>
  <c r="I109" i="4"/>
  <c r="H109" i="4"/>
  <c r="L105" i="4"/>
  <c r="K105" i="4"/>
  <c r="J105" i="4"/>
  <c r="I105" i="4"/>
  <c r="H105" i="4"/>
  <c r="L96" i="4"/>
  <c r="K96" i="4"/>
  <c r="J96" i="4"/>
  <c r="I96" i="4"/>
  <c r="H96" i="4"/>
  <c r="L91" i="4"/>
  <c r="K91" i="4"/>
  <c r="J91" i="4"/>
  <c r="I91" i="4"/>
  <c r="H91" i="4"/>
  <c r="L87" i="4"/>
  <c r="K87" i="4"/>
  <c r="J87" i="4"/>
  <c r="I87" i="4"/>
  <c r="H87" i="4"/>
  <c r="L83" i="4"/>
  <c r="K83" i="4"/>
  <c r="J83" i="4"/>
  <c r="I83" i="4"/>
  <c r="H83" i="4"/>
  <c r="L69" i="4"/>
  <c r="K69" i="4"/>
  <c r="J69" i="4"/>
  <c r="I69" i="4"/>
  <c r="H69" i="4"/>
  <c r="L65" i="4"/>
  <c r="K65" i="4"/>
  <c r="J65" i="4"/>
  <c r="I65" i="4"/>
  <c r="H65" i="4"/>
  <c r="L54" i="4"/>
  <c r="K54" i="4"/>
  <c r="J54" i="4"/>
  <c r="I54" i="4"/>
  <c r="H54" i="4"/>
  <c r="L48" i="4"/>
  <c r="K48" i="4"/>
  <c r="J48" i="4"/>
  <c r="I48" i="4"/>
  <c r="H48" i="4"/>
  <c r="L45" i="4"/>
  <c r="K45" i="4"/>
  <c r="J45" i="4"/>
  <c r="I45" i="4"/>
  <c r="H45" i="4"/>
  <c r="L35" i="4"/>
  <c r="K35" i="4"/>
  <c r="J35" i="4"/>
  <c r="I35" i="4"/>
  <c r="H35" i="4"/>
  <c r="L32" i="4"/>
  <c r="K32" i="4"/>
  <c r="J32" i="4"/>
  <c r="I32" i="4"/>
  <c r="H32" i="4"/>
  <c r="L27" i="4"/>
  <c r="K27" i="4"/>
  <c r="J27" i="4"/>
  <c r="I27" i="4"/>
  <c r="H27" i="4"/>
  <c r="L15" i="4"/>
  <c r="K15" i="4"/>
  <c r="J15" i="4"/>
  <c r="I15" i="4"/>
  <c r="H15" i="4"/>
  <c r="N218" i="3"/>
  <c r="M218" i="3"/>
  <c r="L216" i="3"/>
  <c r="O216" i="3" s="1"/>
  <c r="K216" i="3"/>
  <c r="J216" i="3"/>
  <c r="I216" i="3"/>
  <c r="H216" i="3"/>
  <c r="L212" i="3"/>
  <c r="O212" i="3" s="1"/>
  <c r="K212" i="3"/>
  <c r="J212" i="3"/>
  <c r="I212" i="3"/>
  <c r="H212" i="3"/>
  <c r="L208" i="3"/>
  <c r="O208" i="3" s="1"/>
  <c r="K208" i="3"/>
  <c r="J208" i="3"/>
  <c r="I208" i="3"/>
  <c r="H208" i="3"/>
  <c r="L205" i="3"/>
  <c r="O205" i="3" s="1"/>
  <c r="K205" i="3"/>
  <c r="J205" i="3"/>
  <c r="I205" i="3"/>
  <c r="H205" i="3"/>
  <c r="L202" i="3"/>
  <c r="O202" i="3" s="1"/>
  <c r="K202" i="3"/>
  <c r="J202" i="3"/>
  <c r="I202" i="3"/>
  <c r="H202" i="3"/>
  <c r="L198" i="3"/>
  <c r="O198" i="3" s="1"/>
  <c r="K198" i="3"/>
  <c r="J198" i="3"/>
  <c r="I198" i="3"/>
  <c r="H198" i="3"/>
  <c r="L195" i="3"/>
  <c r="O195" i="3" s="1"/>
  <c r="K195" i="3"/>
  <c r="J195" i="3"/>
  <c r="I195" i="3"/>
  <c r="H195" i="3"/>
  <c r="L191" i="3"/>
  <c r="O191" i="3" s="1"/>
  <c r="K191" i="3"/>
  <c r="J191" i="3"/>
  <c r="I191" i="3"/>
  <c r="H191" i="3"/>
  <c r="L187" i="3"/>
  <c r="O187" i="3" s="1"/>
  <c r="K187" i="3"/>
  <c r="J187" i="3"/>
  <c r="I187" i="3"/>
  <c r="H187" i="3"/>
  <c r="L183" i="3"/>
  <c r="O183" i="3" s="1"/>
  <c r="K183" i="3"/>
  <c r="J183" i="3"/>
  <c r="I183" i="3"/>
  <c r="H183" i="3"/>
  <c r="L179" i="3"/>
  <c r="O179" i="3" s="1"/>
  <c r="K179" i="3"/>
  <c r="J179" i="3"/>
  <c r="I179" i="3"/>
  <c r="H179" i="3"/>
  <c r="L173" i="3"/>
  <c r="O173" i="3" s="1"/>
  <c r="K173" i="3"/>
  <c r="J173" i="3"/>
  <c r="I173" i="3"/>
  <c r="H173" i="3"/>
  <c r="L170" i="3"/>
  <c r="O170" i="3" s="1"/>
  <c r="K170" i="3"/>
  <c r="J170" i="3"/>
  <c r="I170" i="3"/>
  <c r="H170" i="3"/>
  <c r="L163" i="3"/>
  <c r="O163" i="3" s="1"/>
  <c r="K163" i="3"/>
  <c r="J163" i="3"/>
  <c r="I163" i="3"/>
  <c r="H163" i="3"/>
  <c r="L160" i="3"/>
  <c r="O160" i="3" s="1"/>
  <c r="K160" i="3"/>
  <c r="J160" i="3"/>
  <c r="I160" i="3"/>
  <c r="H160" i="3"/>
  <c r="L155" i="3"/>
  <c r="O155" i="3" s="1"/>
  <c r="K155" i="3"/>
  <c r="J155" i="3"/>
  <c r="I155" i="3"/>
  <c r="H155" i="3"/>
  <c r="L150" i="3"/>
  <c r="O150" i="3" s="1"/>
  <c r="K150" i="3"/>
  <c r="J150" i="3"/>
  <c r="I150" i="3"/>
  <c r="H150" i="3"/>
  <c r="L109" i="3"/>
  <c r="O109" i="3" s="1"/>
  <c r="K109" i="3"/>
  <c r="J109" i="3"/>
  <c r="I109" i="3"/>
  <c r="H109" i="3"/>
  <c r="L105" i="3"/>
  <c r="O105" i="3" s="1"/>
  <c r="K105" i="3"/>
  <c r="J105" i="3"/>
  <c r="I105" i="3"/>
  <c r="H105" i="3"/>
  <c r="L96" i="3"/>
  <c r="O96" i="3" s="1"/>
  <c r="K96" i="3"/>
  <c r="J96" i="3"/>
  <c r="I96" i="3"/>
  <c r="H96" i="3"/>
  <c r="L91" i="3"/>
  <c r="O91" i="3" s="1"/>
  <c r="K91" i="3"/>
  <c r="J91" i="3"/>
  <c r="I91" i="3"/>
  <c r="H91" i="3"/>
  <c r="L87" i="3"/>
  <c r="O87" i="3" s="1"/>
  <c r="K87" i="3"/>
  <c r="J87" i="3"/>
  <c r="I87" i="3"/>
  <c r="H87" i="3"/>
  <c r="L83" i="3"/>
  <c r="O83" i="3" s="1"/>
  <c r="K83" i="3"/>
  <c r="J83" i="3"/>
  <c r="I83" i="3"/>
  <c r="H83" i="3"/>
  <c r="L69" i="3"/>
  <c r="O69" i="3" s="1"/>
  <c r="K69" i="3"/>
  <c r="J69" i="3"/>
  <c r="I69" i="3"/>
  <c r="H69" i="3"/>
  <c r="L65" i="3"/>
  <c r="O65" i="3" s="1"/>
  <c r="K65" i="3"/>
  <c r="J65" i="3"/>
  <c r="I65" i="3"/>
  <c r="H65" i="3"/>
  <c r="L54" i="3"/>
  <c r="O54" i="3" s="1"/>
  <c r="K54" i="3"/>
  <c r="J54" i="3"/>
  <c r="I54" i="3"/>
  <c r="H54" i="3"/>
  <c r="L48" i="3"/>
  <c r="O48" i="3" s="1"/>
  <c r="K48" i="3"/>
  <c r="J48" i="3"/>
  <c r="I48" i="3"/>
  <c r="H48" i="3"/>
  <c r="L45" i="3"/>
  <c r="O45" i="3" s="1"/>
  <c r="K45" i="3"/>
  <c r="J45" i="3"/>
  <c r="I45" i="3"/>
  <c r="H45" i="3"/>
  <c r="L35" i="3"/>
  <c r="O35" i="3" s="1"/>
  <c r="K35" i="3"/>
  <c r="J35" i="3"/>
  <c r="I35" i="3"/>
  <c r="H35" i="3"/>
  <c r="L32" i="3"/>
  <c r="O32" i="3" s="1"/>
  <c r="K32" i="3"/>
  <c r="J32" i="3"/>
  <c r="I32" i="3"/>
  <c r="H32" i="3"/>
  <c r="L27" i="3"/>
  <c r="O27" i="3" s="1"/>
  <c r="K27" i="3"/>
  <c r="J27" i="3"/>
  <c r="I27" i="3"/>
  <c r="H27" i="3"/>
  <c r="L15" i="3"/>
  <c r="O15" i="3" s="1"/>
  <c r="K15" i="3"/>
  <c r="J15" i="3"/>
  <c r="I15" i="3"/>
  <c r="H15" i="3"/>
  <c r="F24" i="2"/>
  <c r="M170" i="4" l="1"/>
  <c r="K218" i="4"/>
  <c r="M150" i="4"/>
  <c r="M27" i="4"/>
  <c r="H218" i="3"/>
  <c r="L218" i="3"/>
  <c r="L220" i="3" s="1"/>
  <c r="O218" i="3"/>
  <c r="M195" i="4"/>
  <c r="M187" i="4"/>
  <c r="M96" i="4"/>
  <c r="M218" i="4" s="1"/>
  <c r="H218" i="4"/>
  <c r="I218" i="4"/>
  <c r="L218" i="4"/>
  <c r="L220" i="4" s="1"/>
  <c r="J218" i="4"/>
  <c r="J218" i="3"/>
  <c r="J220" i="3" s="1"/>
  <c r="I218" i="3"/>
  <c r="I220" i="3" s="1"/>
  <c r="K218" i="3"/>
  <c r="L216" i="1"/>
  <c r="K216" i="1"/>
  <c r="J216" i="1"/>
  <c r="I216" i="1"/>
  <c r="H216" i="1"/>
  <c r="L212" i="1"/>
  <c r="K212" i="1"/>
  <c r="J212" i="1"/>
  <c r="I212" i="1"/>
  <c r="H212" i="1"/>
  <c r="L208" i="1"/>
  <c r="K208" i="1"/>
  <c r="J208" i="1"/>
  <c r="I208" i="1"/>
  <c r="H208" i="1"/>
  <c r="L205" i="1"/>
  <c r="K205" i="1"/>
  <c r="J205" i="1"/>
  <c r="I205" i="1"/>
  <c r="H205" i="1"/>
  <c r="L202" i="1"/>
  <c r="K202" i="1"/>
  <c r="J202" i="1"/>
  <c r="I202" i="1"/>
  <c r="H202" i="1"/>
  <c r="L198" i="1"/>
  <c r="K198" i="1"/>
  <c r="J198" i="1"/>
  <c r="I198" i="1"/>
  <c r="H198" i="1"/>
  <c r="L195" i="1"/>
  <c r="K195" i="1"/>
  <c r="J195" i="1"/>
  <c r="I195" i="1"/>
  <c r="H195" i="1"/>
  <c r="L191" i="1"/>
  <c r="K191" i="1"/>
  <c r="J191" i="1"/>
  <c r="I191" i="1"/>
  <c r="H191" i="1"/>
  <c r="L187" i="1"/>
  <c r="K187" i="1"/>
  <c r="J187" i="1"/>
  <c r="I187" i="1"/>
  <c r="H187" i="1"/>
  <c r="H183" i="1"/>
  <c r="I183" i="1"/>
  <c r="J183" i="1"/>
  <c r="K183" i="1"/>
  <c r="L183" i="1"/>
  <c r="H179" i="1"/>
  <c r="I179" i="1"/>
  <c r="J179" i="1"/>
  <c r="K179" i="1"/>
  <c r="L179" i="1"/>
  <c r="L173" i="1"/>
  <c r="K173" i="1"/>
  <c r="J173" i="1"/>
  <c r="I173" i="1"/>
  <c r="H173" i="1"/>
  <c r="H170" i="1"/>
  <c r="I170" i="1"/>
  <c r="J170" i="1"/>
  <c r="K170" i="1"/>
  <c r="L170" i="1"/>
  <c r="H163" i="1"/>
  <c r="I163" i="1"/>
  <c r="J163" i="1"/>
  <c r="K163" i="1"/>
  <c r="L163" i="1"/>
  <c r="H160" i="1"/>
  <c r="I160" i="1"/>
  <c r="J160" i="1"/>
  <c r="K160" i="1"/>
  <c r="L160" i="1"/>
  <c r="H155" i="1"/>
  <c r="I155" i="1"/>
  <c r="J155" i="1"/>
  <c r="K155" i="1"/>
  <c r="L155" i="1"/>
  <c r="H150" i="1"/>
  <c r="I150" i="1"/>
  <c r="J150" i="1"/>
  <c r="K150" i="1"/>
  <c r="L150" i="1"/>
  <c r="L109" i="1"/>
  <c r="K109" i="1"/>
  <c r="J109" i="1"/>
  <c r="I109" i="1"/>
  <c r="H109" i="1"/>
  <c r="H105" i="1"/>
  <c r="I105" i="1"/>
  <c r="J105" i="1"/>
  <c r="K105" i="1"/>
  <c r="L105" i="1"/>
  <c r="H96" i="1"/>
  <c r="I96" i="1"/>
  <c r="J96" i="1"/>
  <c r="K96" i="1"/>
  <c r="L96" i="1"/>
  <c r="L91" i="1"/>
  <c r="K91" i="1"/>
  <c r="J91" i="1"/>
  <c r="I91" i="1"/>
  <c r="H91" i="1"/>
  <c r="H87" i="1"/>
  <c r="I87" i="1"/>
  <c r="J87" i="1"/>
  <c r="K87" i="1"/>
  <c r="L87" i="1"/>
  <c r="H83" i="1"/>
  <c r="I83" i="1"/>
  <c r="J83" i="1"/>
  <c r="K83" i="1"/>
  <c r="L83" i="1"/>
  <c r="H69" i="1"/>
  <c r="I69" i="1"/>
  <c r="J69" i="1"/>
  <c r="K69" i="1"/>
  <c r="L69" i="1"/>
  <c r="H65" i="1"/>
  <c r="I65" i="1"/>
  <c r="J65" i="1"/>
  <c r="K65" i="1"/>
  <c r="L65" i="1"/>
  <c r="H54" i="1"/>
  <c r="I54" i="1"/>
  <c r="J54" i="1"/>
  <c r="K54" i="1"/>
  <c r="L54" i="1"/>
  <c r="L48" i="1"/>
  <c r="K48" i="1"/>
  <c r="J48" i="1"/>
  <c r="I48" i="1"/>
  <c r="H48" i="1"/>
  <c r="H45" i="1"/>
  <c r="I45" i="1"/>
  <c r="J45" i="1"/>
  <c r="K45" i="1"/>
  <c r="L45" i="1"/>
  <c r="H35" i="1"/>
  <c r="I35" i="1"/>
  <c r="J35" i="1"/>
  <c r="K35" i="1"/>
  <c r="L35" i="1"/>
  <c r="H32" i="1"/>
  <c r="I32" i="1"/>
  <c r="J32" i="1"/>
  <c r="K32" i="1"/>
  <c r="L32" i="1"/>
  <c r="H27" i="1"/>
  <c r="I27" i="1"/>
  <c r="J27" i="1"/>
  <c r="K27" i="1"/>
  <c r="L27" i="1"/>
  <c r="H15" i="1"/>
  <c r="I15" i="1"/>
  <c r="J15" i="1"/>
  <c r="K15" i="1"/>
  <c r="L15" i="1"/>
  <c r="H220" i="3" l="1"/>
  <c r="K218" i="1"/>
  <c r="F23" i="5" s="1"/>
  <c r="J218" i="1"/>
  <c r="F22" i="5" s="1"/>
  <c r="I218" i="1"/>
  <c r="F21" i="5" s="1"/>
  <c r="L218" i="1"/>
  <c r="F10" i="2" s="1"/>
  <c r="F14" i="2" s="1"/>
  <c r="H218" i="1"/>
  <c r="F20" i="5" s="1"/>
  <c r="K220" i="3"/>
  <c r="F29" i="5"/>
  <c r="F31" i="2"/>
  <c r="F39" i="2"/>
  <c r="F27" i="5"/>
  <c r="I220" i="4"/>
  <c r="K220" i="4"/>
  <c r="J220" i="4"/>
  <c r="H220" i="4"/>
  <c r="I220" i="1"/>
  <c r="J220" i="1" l="1"/>
  <c r="L220" i="1"/>
  <c r="F24" i="5"/>
  <c r="E63" i="5" s="1"/>
  <c r="E65" i="5" s="1"/>
  <c r="G23" i="5"/>
  <c r="H220" i="1"/>
  <c r="K220" i="1"/>
  <c r="G24" i="5" l="1"/>
  <c r="G20" i="5"/>
  <c r="G29" i="5"/>
  <c r="G27" i="5"/>
  <c r="G21" i="5"/>
  <c r="G22" i="5"/>
</calcChain>
</file>

<file path=xl/sharedStrings.xml><?xml version="1.0" encoding="utf-8"?>
<sst xmlns="http://schemas.openxmlformats.org/spreadsheetml/2006/main" count="830" uniqueCount="171">
  <si>
    <t>Fecha</t>
  </si>
  <si>
    <t>Folio</t>
  </si>
  <si>
    <t>Vencimiento</t>
  </si>
  <si>
    <t>Moneda</t>
  </si>
  <si>
    <t>Total factura</t>
  </si>
  <si>
    <t>1-30 días</t>
  </si>
  <si>
    <t>31-60 días</t>
  </si>
  <si>
    <t>61-90 días</t>
  </si>
  <si>
    <t>Mayor 90 días</t>
  </si>
  <si>
    <t>Notas</t>
  </si>
  <si>
    <t>Promesa de pago</t>
  </si>
  <si>
    <t>Forma de comunicación</t>
  </si>
  <si>
    <t>MN</t>
  </si>
  <si>
    <t>B533</t>
  </si>
  <si>
    <t>B596</t>
  </si>
  <si>
    <t>B625</t>
  </si>
  <si>
    <t>B649</t>
  </si>
  <si>
    <t>B684</t>
  </si>
  <si>
    <t>B716</t>
  </si>
  <si>
    <t>B745</t>
  </si>
  <si>
    <t>B777</t>
  </si>
  <si>
    <t>B805</t>
  </si>
  <si>
    <t>B838</t>
  </si>
  <si>
    <t>B760</t>
  </si>
  <si>
    <t>B778</t>
  </si>
  <si>
    <t>B807</t>
  </si>
  <si>
    <t>B1071</t>
  </si>
  <si>
    <t>B1115</t>
  </si>
  <si>
    <t>B1121</t>
  </si>
  <si>
    <t>B857</t>
  </si>
  <si>
    <t>B1077</t>
  </si>
  <si>
    <t>B1127</t>
  </si>
  <si>
    <t>SUSTITUYE A LA FACTURA NUMERO 5</t>
  </si>
  <si>
    <t>B411</t>
  </si>
  <si>
    <t>B417</t>
  </si>
  <si>
    <t>B440</t>
  </si>
  <si>
    <t>B442</t>
  </si>
  <si>
    <t>B449</t>
  </si>
  <si>
    <t>B469</t>
  </si>
  <si>
    <t>B495</t>
  </si>
  <si>
    <t>B521</t>
  </si>
  <si>
    <t>B664</t>
  </si>
  <si>
    <t>B665</t>
  </si>
  <si>
    <t>B697</t>
  </si>
  <si>
    <t>B705</t>
  </si>
  <si>
    <t>B730</t>
  </si>
  <si>
    <t>B763</t>
  </si>
  <si>
    <t>B762</t>
  </si>
  <si>
    <t>B761</t>
  </si>
  <si>
    <t>B791</t>
  </si>
  <si>
    <t>B790</t>
  </si>
  <si>
    <t>B822</t>
  </si>
  <si>
    <t>B866</t>
  </si>
  <si>
    <t>B865</t>
  </si>
  <si>
    <t>B864</t>
  </si>
  <si>
    <t>B867</t>
  </si>
  <si>
    <t>B882</t>
  </si>
  <si>
    <t>B988</t>
  </si>
  <si>
    <t>B825</t>
  </si>
  <si>
    <t>B1002</t>
  </si>
  <si>
    <t>B1132</t>
  </si>
  <si>
    <t>B1133</t>
  </si>
  <si>
    <t>B984</t>
  </si>
  <si>
    <t>B1084</t>
  </si>
  <si>
    <t>B1059</t>
  </si>
  <si>
    <t>B1106</t>
  </si>
  <si>
    <t>B1088</t>
  </si>
  <si>
    <t>B554</t>
  </si>
  <si>
    <t>B644</t>
  </si>
  <si>
    <t>CLIENTE 1</t>
  </si>
  <si>
    <t>CLIENTE 3</t>
  </si>
  <si>
    <t>EMPRESA OTORGADORA DE CRÉDITO SA DE CV</t>
  </si>
  <si>
    <t>TOTALES</t>
  </si>
  <si>
    <t>CLIENTE 2</t>
  </si>
  <si>
    <t>CLIENTE 4</t>
  </si>
  <si>
    <t>CLIENTE 5</t>
  </si>
  <si>
    <t>CLIENTE 6</t>
  </si>
  <si>
    <t>CLIENTE 7</t>
  </si>
  <si>
    <t>CLIENTE 8</t>
  </si>
  <si>
    <t>CLIENTE 9</t>
  </si>
  <si>
    <t>CLIENTE 10</t>
  </si>
  <si>
    <t>CLIENTE 12</t>
  </si>
  <si>
    <t>CLIENTE 13</t>
  </si>
  <si>
    <t>CLIENTE 14</t>
  </si>
  <si>
    <t>CLIENTE 15</t>
  </si>
  <si>
    <t>CLIENTE 16</t>
  </si>
  <si>
    <t>CLIENTE 17</t>
  </si>
  <si>
    <t>CLIENTE 18</t>
  </si>
  <si>
    <t>CLIENTE 19</t>
  </si>
  <si>
    <t>CLIENTE 20</t>
  </si>
  <si>
    <t>CLIENTE 21</t>
  </si>
  <si>
    <t>CLIENTE 22</t>
  </si>
  <si>
    <t>CLIENTE 23</t>
  </si>
  <si>
    <t>CLIENTE 24</t>
  </si>
  <si>
    <t>CLIENTE 25</t>
  </si>
  <si>
    <t>CLIENTE 26</t>
  </si>
  <si>
    <t>CLIENTE 27</t>
  </si>
  <si>
    <t>CLIENTE 28</t>
  </si>
  <si>
    <t>CLIENTE 29</t>
  </si>
  <si>
    <t>CLIENTE 30</t>
  </si>
  <si>
    <t>CLIENTE 31</t>
  </si>
  <si>
    <t>Saldo Total</t>
  </si>
  <si>
    <t>INTEGRACIÓN</t>
  </si>
  <si>
    <t>Días</t>
  </si>
  <si>
    <t>Empresa otorgadora de crédito SA de CV</t>
  </si>
  <si>
    <t>Estimación de cuentas incobrables</t>
  </si>
  <si>
    <t>Valor cartera</t>
  </si>
  <si>
    <t>Valor de la cartera al cierre</t>
  </si>
  <si>
    <t>Porcentaje de estimación</t>
  </si>
  <si>
    <t>Estimación cuentas incobrables</t>
  </si>
  <si>
    <t>Valor ventas</t>
  </si>
  <si>
    <t>Severidad de la pérdida</t>
  </si>
  <si>
    <t>Probabilidad incumplimiento</t>
  </si>
  <si>
    <t>Pérdida creditica estimada</t>
  </si>
  <si>
    <t>Pérdida crediticia estimada</t>
  </si>
  <si>
    <t>Pérdida estimada</t>
  </si>
  <si>
    <t>Empresa Otorgadora de crédito SA de CV</t>
  </si>
  <si>
    <t>Indicadores de gestión</t>
  </si>
  <si>
    <t>Autorizadas</t>
  </si>
  <si>
    <t>Rechazadas</t>
  </si>
  <si>
    <t>Total</t>
  </si>
  <si>
    <t>Solicitudes de crédito presentadas</t>
  </si>
  <si>
    <t>Valor de las solicitudes analizadas</t>
  </si>
  <si>
    <t>Autorizado</t>
  </si>
  <si>
    <t>Rechazado</t>
  </si>
  <si>
    <t>Cartera vencida</t>
  </si>
  <si>
    <t>Corriente</t>
  </si>
  <si>
    <t>30 días</t>
  </si>
  <si>
    <t>60 días</t>
  </si>
  <si>
    <t>90 días o más</t>
  </si>
  <si>
    <t>Costo de recuperación</t>
  </si>
  <si>
    <t>Total sueldos personal de cobranza</t>
  </si>
  <si>
    <t>Prestaciones al personal y carga social</t>
  </si>
  <si>
    <t>Pasajes</t>
  </si>
  <si>
    <t>Estacionamiento</t>
  </si>
  <si>
    <t>Total cobranza del periodo</t>
  </si>
  <si>
    <t>Costo por peso cobrado</t>
  </si>
  <si>
    <t>Llamadas de cobranza realizadas</t>
  </si>
  <si>
    <t>Número de avisos enviados</t>
  </si>
  <si>
    <t>Valor de cartera recuperada</t>
  </si>
  <si>
    <t>Cuentas asignadas a agencia de cobranza</t>
  </si>
  <si>
    <t>Rotación de cuentas por cobrar</t>
  </si>
  <si>
    <t>Ventas</t>
  </si>
  <si>
    <t>Concepto</t>
  </si>
  <si>
    <t>Rotación de C x C (Días)</t>
  </si>
  <si>
    <t>Valor de la factura</t>
  </si>
  <si>
    <t>Descuento ofrecido %</t>
  </si>
  <si>
    <t>Descuento ofrecido $</t>
  </si>
  <si>
    <t>Fecha de pago</t>
  </si>
  <si>
    <t>Días anticipados</t>
  </si>
  <si>
    <t>Tasa Anual</t>
  </si>
  <si>
    <t>=</t>
  </si>
  <si>
    <t>Crédito</t>
  </si>
  <si>
    <t>Plazo</t>
  </si>
  <si>
    <t>Tasa</t>
  </si>
  <si>
    <t>Interés</t>
  </si>
  <si>
    <t>Ejercicio línea de crédito revolvente</t>
  </si>
  <si>
    <t>Informe de actividades</t>
  </si>
  <si>
    <t>Valor de las ventas año actual</t>
  </si>
  <si>
    <t>Año 2</t>
  </si>
  <si>
    <t>Año 1</t>
  </si>
  <si>
    <t>EJEMPLO FACTORAJE</t>
  </si>
  <si>
    <t>Cuentas por cobrar</t>
  </si>
  <si>
    <t>Plazo (días)</t>
  </si>
  <si>
    <t>Aforo</t>
  </si>
  <si>
    <t>Carga financiera</t>
  </si>
  <si>
    <t>Recurso cliente</t>
  </si>
  <si>
    <t>Día 1</t>
  </si>
  <si>
    <t>Día 90</t>
  </si>
  <si>
    <t>antigüedad de saldo al 30 de junio de 2025</t>
  </si>
  <si>
    <t>antigüedad de saldo al 30 de junio de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</si>
</sst>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19" fillId="0" borderId="0" xfId="0" applyFont="1" applyAlignment="1">
      <alignment horizontal="center" vertical="center"/>
    </xf>
    <xf numFmtId="0" fontId="18" fillId="0" borderId="0" xfId="0" applyFont="1"/>
    <xf numFmtId="3" fontId="0" fillId="0" borderId="0" xfId="0" applyNumberFormat="1"/>
    <xf numFmtId="0" fontId="16" fillId="33" borderId="0" xfId="0" applyFont="1" applyFill="1" applyAlignment="1">
      <alignment horizontal="centerContinuous"/>
    </xf>
    <xf numFmtId="0" fontId="0" fillId="33" borderId="0" xfId="0" applyFill="1" applyAlignment="1">
      <alignment horizontal="centerContinuous"/>
    </xf>
    <xf numFmtId="3" fontId="0" fillId="33" borderId="0" xfId="0" applyNumberFormat="1" applyFill="1" applyAlignment="1">
      <alignment horizontal="centerContinuous"/>
    </xf>
    <xf numFmtId="0" fontId="19" fillId="34" borderId="10" xfId="0" applyFont="1" applyFill="1" applyBorder="1" applyAlignment="1">
      <alignment horizontal="center" vertical="center"/>
    </xf>
    <xf numFmtId="3" fontId="19" fillId="34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Continuous"/>
    </xf>
    <xf numFmtId="0" fontId="18" fillId="0" borderId="10" xfId="0" applyFont="1" applyBorder="1"/>
    <xf numFmtId="3" fontId="18" fillId="0" borderId="10" xfId="0" applyNumberFormat="1" applyFont="1" applyBorder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3" fontId="18" fillId="0" borderId="10" xfId="0" applyNumberFormat="1" applyFont="1" applyBorder="1" applyAlignment="1">
      <alignment horizontal="centerContinuous"/>
    </xf>
    <xf numFmtId="3" fontId="19" fillId="0" borderId="10" xfId="0" applyNumberFormat="1" applyFont="1" applyBorder="1"/>
    <xf numFmtId="0" fontId="19" fillId="0" borderId="10" xfId="0" applyFont="1" applyBorder="1" applyAlignment="1">
      <alignment horizontal="center" vertical="center"/>
    </xf>
    <xf numFmtId="0" fontId="18" fillId="0" borderId="11" xfId="0" applyFont="1" applyBorder="1"/>
    <xf numFmtId="0" fontId="18" fillId="0" borderId="12" xfId="0" applyFont="1" applyBorder="1"/>
    <xf numFmtId="10" fontId="19" fillId="0" borderId="10" xfId="1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6" fillId="0" borderId="0" xfId="0" applyFont="1"/>
    <xf numFmtId="3" fontId="16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9" fontId="18" fillId="0" borderId="12" xfId="1" applyFont="1" applyBorder="1" applyAlignment="1">
      <alignment horizontal="center"/>
    </xf>
    <xf numFmtId="9" fontId="18" fillId="0" borderId="12" xfId="0" applyNumberFormat="1" applyFont="1" applyBorder="1" applyAlignment="1">
      <alignment horizontal="center"/>
    </xf>
    <xf numFmtId="3" fontId="19" fillId="0" borderId="12" xfId="0" applyNumberFormat="1" applyFont="1" applyBorder="1"/>
    <xf numFmtId="10" fontId="19" fillId="0" borderId="10" xfId="1" applyNumberFormat="1" applyFont="1" applyBorder="1" applyAlignment="1"/>
    <xf numFmtId="0" fontId="16" fillId="35" borderId="13" xfId="0" applyFont="1" applyFill="1" applyBorder="1" applyAlignment="1">
      <alignment horizontal="centerContinuous"/>
    </xf>
    <xf numFmtId="0" fontId="0" fillId="35" borderId="14" xfId="0" applyFill="1" applyBorder="1" applyAlignment="1">
      <alignment horizontal="centerContinuous"/>
    </xf>
    <xf numFmtId="0" fontId="0" fillId="35" borderId="15" xfId="0" applyFill="1" applyBorder="1" applyAlignment="1">
      <alignment horizontal="centerContinuous"/>
    </xf>
    <xf numFmtId="0" fontId="16" fillId="35" borderId="16" xfId="0" applyFont="1" applyFill="1" applyBorder="1" applyAlignment="1">
      <alignment horizontal="centerContinuous"/>
    </xf>
    <xf numFmtId="0" fontId="0" fillId="35" borderId="17" xfId="0" applyFill="1" applyBorder="1" applyAlignment="1">
      <alignment horizontal="centerContinuous"/>
    </xf>
    <xf numFmtId="0" fontId="0" fillId="35" borderId="18" xfId="0" applyFill="1" applyBorder="1" applyAlignment="1">
      <alignment horizontal="centerContinuous"/>
    </xf>
    <xf numFmtId="0" fontId="16" fillId="34" borderId="0" xfId="0" applyFont="1" applyFill="1" applyAlignment="1">
      <alignment horizontal="centerContinuous"/>
    </xf>
    <xf numFmtId="0" fontId="0" fillId="34" borderId="0" xfId="0" applyFill="1" applyAlignment="1">
      <alignment horizontal="centerContinuous"/>
    </xf>
    <xf numFmtId="3" fontId="18" fillId="0" borderId="11" xfId="0" applyNumberFormat="1" applyFont="1" applyBorder="1"/>
    <xf numFmtId="10" fontId="0" fillId="0" borderId="0" xfId="1" applyNumberFormat="1" applyFont="1"/>
    <xf numFmtId="43" fontId="16" fillId="0" borderId="0" xfId="43" applyFont="1"/>
    <xf numFmtId="0" fontId="0" fillId="0" borderId="0" xfId="0" applyAlignment="1">
      <alignment horizontal="center"/>
    </xf>
    <xf numFmtId="3" fontId="16" fillId="0" borderId="0" xfId="0" applyNumberFormat="1" applyFont="1" applyAlignment="1">
      <alignment horizontal="center"/>
    </xf>
    <xf numFmtId="164" fontId="20" fillId="0" borderId="0" xfId="44" applyNumberFormat="1" applyFont="1"/>
    <xf numFmtId="15" fontId="20" fillId="0" borderId="0" xfId="0" applyNumberFormat="1" applyFont="1"/>
    <xf numFmtId="10" fontId="20" fillId="0" borderId="0" xfId="0" applyNumberFormat="1" applyFont="1" applyAlignment="1">
      <alignment horizontal="center"/>
    </xf>
    <xf numFmtId="164" fontId="0" fillId="0" borderId="0" xfId="44" applyNumberFormat="1" applyFont="1"/>
    <xf numFmtId="10" fontId="16" fillId="36" borderId="0" xfId="1" applyNumberFormat="1" applyFont="1" applyFill="1"/>
    <xf numFmtId="164" fontId="0" fillId="0" borderId="0" xfId="0" applyNumberFormat="1"/>
    <xf numFmtId="0" fontId="16" fillId="36" borderId="0" xfId="0" applyFont="1" applyFill="1"/>
    <xf numFmtId="164" fontId="16" fillId="36" borderId="0" xfId="0" applyNumberFormat="1" applyFont="1" applyFill="1"/>
    <xf numFmtId="0" fontId="16" fillId="35" borderId="0" xfId="0" applyFont="1" applyFill="1" applyAlignment="1">
      <alignment horizontal="centerContinuous"/>
    </xf>
    <xf numFmtId="0" fontId="0" fillId="35" borderId="0" xfId="0" applyFill="1" applyAlignment="1">
      <alignment horizontal="centerContinuous"/>
    </xf>
    <xf numFmtId="14" fontId="18" fillId="0" borderId="10" xfId="0" applyNumberFormat="1" applyFont="1" applyBorder="1" applyAlignment="1">
      <alignment horizontal="center"/>
    </xf>
    <xf numFmtId="14" fontId="19" fillId="35" borderId="10" xfId="0" applyNumberFormat="1" applyFont="1" applyFill="1" applyBorder="1" applyAlignment="1">
      <alignment horizontal="center"/>
    </xf>
    <xf numFmtId="14" fontId="0" fillId="0" borderId="0" xfId="0" applyNumberFormat="1"/>
    <xf numFmtId="0" fontId="19" fillId="35" borderId="10" xfId="0" applyFont="1" applyFill="1" applyBorder="1" applyAlignment="1">
      <alignment horizontal="center"/>
    </xf>
    <xf numFmtId="18" fontId="18" fillId="0" borderId="11" xfId="0" applyNumberFormat="1" applyFont="1" applyBorder="1"/>
    <xf numFmtId="3" fontId="19" fillId="36" borderId="10" xfId="0" applyNumberFormat="1" applyFont="1" applyFill="1" applyBorder="1"/>
    <xf numFmtId="9" fontId="20" fillId="0" borderId="0" xfId="0" applyNumberFormat="1" applyFont="1"/>
    <xf numFmtId="10" fontId="0" fillId="0" borderId="0" xfId="0" applyNumberFormat="1" applyAlignment="1">
      <alignment horizontal="center"/>
    </xf>
    <xf numFmtId="10" fontId="0" fillId="0" borderId="0" xfId="0" applyNumberFormat="1"/>
    <xf numFmtId="43" fontId="20" fillId="0" borderId="0" xfId="43" applyFont="1"/>
    <xf numFmtId="0" fontId="20" fillId="0" borderId="0" xfId="0" applyFont="1"/>
    <xf numFmtId="43" fontId="0" fillId="0" borderId="0" xfId="0" applyNumberFormat="1"/>
    <xf numFmtId="0" fontId="16" fillId="0" borderId="19" xfId="0" applyFont="1" applyBorder="1"/>
    <xf numFmtId="0" fontId="0" fillId="0" borderId="20" xfId="0" applyBorder="1"/>
    <xf numFmtId="0" fontId="0" fillId="0" borderId="21" xfId="0" applyBorder="1"/>
    <xf numFmtId="43" fontId="16" fillId="0" borderId="10" xfId="0" applyNumberFormat="1" applyFont="1" applyBorder="1"/>
    <xf numFmtId="43" fontId="16" fillId="36" borderId="10" xfId="0" applyNumberFormat="1" applyFont="1" applyFill="1" applyBorder="1"/>
    <xf numFmtId="0" fontId="21" fillId="33" borderId="19" xfId="0" applyFont="1" applyFill="1" applyBorder="1" applyAlignment="1">
      <alignment horizontal="centerContinuous"/>
    </xf>
    <xf numFmtId="0" fontId="21" fillId="33" borderId="20" xfId="0" applyFont="1" applyFill="1" applyBorder="1" applyAlignment="1">
      <alignment horizontal="centerContinuous"/>
    </xf>
    <xf numFmtId="0" fontId="21" fillId="33" borderId="10" xfId="0" applyFont="1" applyFill="1" applyBorder="1" applyAlignment="1">
      <alignment horizontal="center"/>
    </xf>
    <xf numFmtId="15" fontId="0" fillId="0" borderId="0" xfId="0" applyNumberFormat="1"/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Moneda" xfId="44" builtinId="4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387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388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389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390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391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392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393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394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395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396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397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398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39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400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401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402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403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404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405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406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407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408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409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410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411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412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413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414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415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416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417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418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419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420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421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422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423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424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425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426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427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428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429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30.xml.rels><?xml version="1.0" encoding="UTF-8" standalone="yes"?>
<Relationships xmlns="http://schemas.openxmlformats.org/package/2006/relationships"><Relationship Id="rId1" Type="http://schemas.microsoft.com/office/2006/relationships/activeXControlBinary" Target="activeX430.bin"/></Relationships>
</file>

<file path=xl/activeX/_rels/activeX431.xml.rels><?xml version="1.0" encoding="UTF-8" standalone="yes"?>
<Relationships xmlns="http://schemas.openxmlformats.org/package/2006/relationships"><Relationship Id="rId1" Type="http://schemas.microsoft.com/office/2006/relationships/activeXControlBinary" Target="activeX431.bin"/></Relationships>
</file>

<file path=xl/activeX/_rels/activeX432.xml.rels><?xml version="1.0" encoding="UTF-8" standalone="yes"?>
<Relationships xmlns="http://schemas.openxmlformats.org/package/2006/relationships"><Relationship Id="rId1" Type="http://schemas.microsoft.com/office/2006/relationships/activeXControlBinary" Target="activeX432.bin"/></Relationships>
</file>

<file path=xl/activeX/_rels/activeX433.xml.rels><?xml version="1.0" encoding="UTF-8" standalone="yes"?>
<Relationships xmlns="http://schemas.openxmlformats.org/package/2006/relationships"><Relationship Id="rId1" Type="http://schemas.microsoft.com/office/2006/relationships/activeXControlBinary" Target="activeX433.bin"/></Relationships>
</file>

<file path=xl/activeX/_rels/activeX434.xml.rels><?xml version="1.0" encoding="UTF-8" standalone="yes"?>
<Relationships xmlns="http://schemas.openxmlformats.org/package/2006/relationships"><Relationship Id="rId1" Type="http://schemas.microsoft.com/office/2006/relationships/activeXControlBinary" Target="activeX434.bin"/></Relationships>
</file>

<file path=xl/activeX/_rels/activeX435.xml.rels><?xml version="1.0" encoding="UTF-8" standalone="yes"?>
<Relationships xmlns="http://schemas.openxmlformats.org/package/2006/relationships"><Relationship Id="rId1" Type="http://schemas.microsoft.com/office/2006/relationships/activeXControlBinary" Target="activeX435.bin"/></Relationships>
</file>

<file path=xl/activeX/_rels/activeX436.xml.rels><?xml version="1.0" encoding="UTF-8" standalone="yes"?>
<Relationships xmlns="http://schemas.openxmlformats.org/package/2006/relationships"><Relationship Id="rId1" Type="http://schemas.microsoft.com/office/2006/relationships/activeXControlBinary" Target="activeX436.bin"/></Relationships>
</file>

<file path=xl/activeX/_rels/activeX437.xml.rels><?xml version="1.0" encoding="UTF-8" standalone="yes"?>
<Relationships xmlns="http://schemas.openxmlformats.org/package/2006/relationships"><Relationship Id="rId1" Type="http://schemas.microsoft.com/office/2006/relationships/activeXControlBinary" Target="activeX437.bin"/></Relationships>
</file>

<file path=xl/activeX/_rels/activeX438.xml.rels><?xml version="1.0" encoding="UTF-8" standalone="yes"?>
<Relationships xmlns="http://schemas.openxmlformats.org/package/2006/relationships"><Relationship Id="rId1" Type="http://schemas.microsoft.com/office/2006/relationships/activeXControlBinary" Target="activeX438.bin"/></Relationships>
</file>

<file path=xl/activeX/_rels/activeX439.xml.rels><?xml version="1.0" encoding="UTF-8" standalone="yes"?>
<Relationships xmlns="http://schemas.openxmlformats.org/package/2006/relationships"><Relationship Id="rId1" Type="http://schemas.microsoft.com/office/2006/relationships/activeXControlBinary" Target="activeX439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40.xml.rels><?xml version="1.0" encoding="UTF-8" standalone="yes"?>
<Relationships xmlns="http://schemas.openxmlformats.org/package/2006/relationships"><Relationship Id="rId1" Type="http://schemas.microsoft.com/office/2006/relationships/activeXControlBinary" Target="activeX440.bin"/></Relationships>
</file>

<file path=xl/activeX/_rels/activeX441.xml.rels><?xml version="1.0" encoding="UTF-8" standalone="yes"?>
<Relationships xmlns="http://schemas.openxmlformats.org/package/2006/relationships"><Relationship Id="rId1" Type="http://schemas.microsoft.com/office/2006/relationships/activeXControlBinary" Target="activeX441.bin"/></Relationships>
</file>

<file path=xl/activeX/_rels/activeX442.xml.rels><?xml version="1.0" encoding="UTF-8" standalone="yes"?>
<Relationships xmlns="http://schemas.openxmlformats.org/package/2006/relationships"><Relationship Id="rId1" Type="http://schemas.microsoft.com/office/2006/relationships/activeXControlBinary" Target="activeX442.bin"/></Relationships>
</file>

<file path=xl/activeX/_rels/activeX443.xml.rels><?xml version="1.0" encoding="UTF-8" standalone="yes"?>
<Relationships xmlns="http://schemas.openxmlformats.org/package/2006/relationships"><Relationship Id="rId1" Type="http://schemas.microsoft.com/office/2006/relationships/activeXControlBinary" Target="activeX443.bin"/></Relationships>
</file>

<file path=xl/activeX/_rels/activeX444.xml.rels><?xml version="1.0" encoding="UTF-8" standalone="yes"?>
<Relationships xmlns="http://schemas.openxmlformats.org/package/2006/relationships"><Relationship Id="rId1" Type="http://schemas.microsoft.com/office/2006/relationships/activeXControlBinary" Target="activeX444.bin"/></Relationships>
</file>

<file path=xl/activeX/_rels/activeX445.xml.rels><?xml version="1.0" encoding="UTF-8" standalone="yes"?>
<Relationships xmlns="http://schemas.openxmlformats.org/package/2006/relationships"><Relationship Id="rId1" Type="http://schemas.microsoft.com/office/2006/relationships/activeXControlBinary" Target="activeX445.bin"/></Relationships>
</file>

<file path=xl/activeX/_rels/activeX446.xml.rels><?xml version="1.0" encoding="UTF-8" standalone="yes"?>
<Relationships xmlns="http://schemas.openxmlformats.org/package/2006/relationships"><Relationship Id="rId1" Type="http://schemas.microsoft.com/office/2006/relationships/activeXControlBinary" Target="activeX446.bin"/></Relationships>
</file>

<file path=xl/activeX/_rels/activeX447.xml.rels><?xml version="1.0" encoding="UTF-8" standalone="yes"?>
<Relationships xmlns="http://schemas.openxmlformats.org/package/2006/relationships"><Relationship Id="rId1" Type="http://schemas.microsoft.com/office/2006/relationships/activeXControlBinary" Target="activeX447.bin"/></Relationships>
</file>

<file path=xl/activeX/_rels/activeX448.xml.rels><?xml version="1.0" encoding="UTF-8" standalone="yes"?>
<Relationships xmlns="http://schemas.openxmlformats.org/package/2006/relationships"><Relationship Id="rId1" Type="http://schemas.microsoft.com/office/2006/relationships/activeXControlBinary" Target="activeX448.bin"/></Relationships>
</file>

<file path=xl/activeX/_rels/activeX449.xml.rels><?xml version="1.0" encoding="UTF-8" standalone="yes"?>
<Relationships xmlns="http://schemas.openxmlformats.org/package/2006/relationships"><Relationship Id="rId1" Type="http://schemas.microsoft.com/office/2006/relationships/activeXControlBinary" Target="activeX449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50.xml.rels><?xml version="1.0" encoding="UTF-8" standalone="yes"?>
<Relationships xmlns="http://schemas.openxmlformats.org/package/2006/relationships"><Relationship Id="rId1" Type="http://schemas.microsoft.com/office/2006/relationships/activeXControlBinary" Target="activeX450.bin"/></Relationships>
</file>

<file path=xl/activeX/_rels/activeX451.xml.rels><?xml version="1.0" encoding="UTF-8" standalone="yes"?>
<Relationships xmlns="http://schemas.openxmlformats.org/package/2006/relationships"><Relationship Id="rId1" Type="http://schemas.microsoft.com/office/2006/relationships/activeXControlBinary" Target="activeX451.bin"/></Relationships>
</file>

<file path=xl/activeX/_rels/activeX452.xml.rels><?xml version="1.0" encoding="UTF-8" standalone="yes"?>
<Relationships xmlns="http://schemas.openxmlformats.org/package/2006/relationships"><Relationship Id="rId1" Type="http://schemas.microsoft.com/office/2006/relationships/activeXControlBinary" Target="activeX452.bin"/></Relationships>
</file>

<file path=xl/activeX/_rels/activeX453.xml.rels><?xml version="1.0" encoding="UTF-8" standalone="yes"?>
<Relationships xmlns="http://schemas.openxmlformats.org/package/2006/relationships"><Relationship Id="rId1" Type="http://schemas.microsoft.com/office/2006/relationships/activeXControlBinary" Target="activeX453.bin"/></Relationships>
</file>

<file path=xl/activeX/_rels/activeX454.xml.rels><?xml version="1.0" encoding="UTF-8" standalone="yes"?>
<Relationships xmlns="http://schemas.openxmlformats.org/package/2006/relationships"><Relationship Id="rId1" Type="http://schemas.microsoft.com/office/2006/relationships/activeXControlBinary" Target="activeX454.bin"/></Relationships>
</file>

<file path=xl/activeX/_rels/activeX455.xml.rels><?xml version="1.0" encoding="UTF-8" standalone="yes"?>
<Relationships xmlns="http://schemas.openxmlformats.org/package/2006/relationships"><Relationship Id="rId1" Type="http://schemas.microsoft.com/office/2006/relationships/activeXControlBinary" Target="activeX455.bin"/></Relationships>
</file>

<file path=xl/activeX/_rels/activeX456.xml.rels><?xml version="1.0" encoding="UTF-8" standalone="yes"?>
<Relationships xmlns="http://schemas.openxmlformats.org/package/2006/relationships"><Relationship Id="rId1" Type="http://schemas.microsoft.com/office/2006/relationships/activeXControlBinary" Target="activeX456.bin"/></Relationships>
</file>

<file path=xl/activeX/_rels/activeX457.xml.rels><?xml version="1.0" encoding="UTF-8" standalone="yes"?>
<Relationships xmlns="http://schemas.openxmlformats.org/package/2006/relationships"><Relationship Id="rId1" Type="http://schemas.microsoft.com/office/2006/relationships/activeXControlBinary" Target="activeX457.bin"/></Relationships>
</file>

<file path=xl/activeX/_rels/activeX458.xml.rels><?xml version="1.0" encoding="UTF-8" standalone="yes"?>
<Relationships xmlns="http://schemas.openxmlformats.org/package/2006/relationships"><Relationship Id="rId1" Type="http://schemas.microsoft.com/office/2006/relationships/activeXControlBinary" Target="activeX458.bin"/></Relationships>
</file>

<file path=xl/activeX/_rels/activeX459.xml.rels><?xml version="1.0" encoding="UTF-8" standalone="yes"?>
<Relationships xmlns="http://schemas.openxmlformats.org/package/2006/relationships"><Relationship Id="rId1" Type="http://schemas.microsoft.com/office/2006/relationships/activeXControlBinary" Target="activeX459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60.xml.rels><?xml version="1.0" encoding="UTF-8" standalone="yes"?>
<Relationships xmlns="http://schemas.openxmlformats.org/package/2006/relationships"><Relationship Id="rId1" Type="http://schemas.microsoft.com/office/2006/relationships/activeXControlBinary" Target="activeX460.bin"/></Relationships>
</file>

<file path=xl/activeX/_rels/activeX461.xml.rels><?xml version="1.0" encoding="UTF-8" standalone="yes"?>
<Relationships xmlns="http://schemas.openxmlformats.org/package/2006/relationships"><Relationship Id="rId1" Type="http://schemas.microsoft.com/office/2006/relationships/activeXControlBinary" Target="activeX461.bin"/></Relationships>
</file>

<file path=xl/activeX/_rels/activeX462.xml.rels><?xml version="1.0" encoding="UTF-8" standalone="yes"?>
<Relationships xmlns="http://schemas.openxmlformats.org/package/2006/relationships"><Relationship Id="rId1" Type="http://schemas.microsoft.com/office/2006/relationships/activeXControlBinary" Target="activeX462.bin"/></Relationships>
</file>

<file path=xl/activeX/_rels/activeX463.xml.rels><?xml version="1.0" encoding="UTF-8" standalone="yes"?>
<Relationships xmlns="http://schemas.openxmlformats.org/package/2006/relationships"><Relationship Id="rId1" Type="http://schemas.microsoft.com/office/2006/relationships/activeXControlBinary" Target="activeX463.bin"/></Relationships>
</file>

<file path=xl/activeX/_rels/activeX464.xml.rels><?xml version="1.0" encoding="UTF-8" standalone="yes"?>
<Relationships xmlns="http://schemas.openxmlformats.org/package/2006/relationships"><Relationship Id="rId1" Type="http://schemas.microsoft.com/office/2006/relationships/activeXControlBinary" Target="activeX464.bin"/></Relationships>
</file>

<file path=xl/activeX/_rels/activeX465.xml.rels><?xml version="1.0" encoding="UTF-8" standalone="yes"?>
<Relationships xmlns="http://schemas.openxmlformats.org/package/2006/relationships"><Relationship Id="rId1" Type="http://schemas.microsoft.com/office/2006/relationships/activeXControlBinary" Target="activeX465.bin"/></Relationships>
</file>

<file path=xl/activeX/_rels/activeX466.xml.rels><?xml version="1.0" encoding="UTF-8" standalone="yes"?>
<Relationships xmlns="http://schemas.openxmlformats.org/package/2006/relationships"><Relationship Id="rId1" Type="http://schemas.microsoft.com/office/2006/relationships/activeXControlBinary" Target="activeX466.bin"/></Relationships>
</file>

<file path=xl/activeX/_rels/activeX467.xml.rels><?xml version="1.0" encoding="UTF-8" standalone="yes"?>
<Relationships xmlns="http://schemas.openxmlformats.org/package/2006/relationships"><Relationship Id="rId1" Type="http://schemas.microsoft.com/office/2006/relationships/activeXControlBinary" Target="activeX467.bin"/></Relationships>
</file>

<file path=xl/activeX/_rels/activeX468.xml.rels><?xml version="1.0" encoding="UTF-8" standalone="yes"?>
<Relationships xmlns="http://schemas.openxmlformats.org/package/2006/relationships"><Relationship Id="rId1" Type="http://schemas.microsoft.com/office/2006/relationships/activeXControlBinary" Target="activeX468.bin"/></Relationships>
</file>

<file path=xl/activeX/_rels/activeX469.xml.rels><?xml version="1.0" encoding="UTF-8" standalone="yes"?>
<Relationships xmlns="http://schemas.openxmlformats.org/package/2006/relationships"><Relationship Id="rId1" Type="http://schemas.microsoft.com/office/2006/relationships/activeXControlBinary" Target="activeX469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70.xml.rels><?xml version="1.0" encoding="UTF-8" standalone="yes"?>
<Relationships xmlns="http://schemas.openxmlformats.org/package/2006/relationships"><Relationship Id="rId1" Type="http://schemas.microsoft.com/office/2006/relationships/activeXControlBinary" Target="activeX470.bin"/></Relationships>
</file>

<file path=xl/activeX/_rels/activeX471.xml.rels><?xml version="1.0" encoding="UTF-8" standalone="yes"?>
<Relationships xmlns="http://schemas.openxmlformats.org/package/2006/relationships"><Relationship Id="rId1" Type="http://schemas.microsoft.com/office/2006/relationships/activeXControlBinary" Target="activeX471.bin"/></Relationships>
</file>

<file path=xl/activeX/_rels/activeX472.xml.rels><?xml version="1.0" encoding="UTF-8" standalone="yes"?>
<Relationships xmlns="http://schemas.openxmlformats.org/package/2006/relationships"><Relationship Id="rId1" Type="http://schemas.microsoft.com/office/2006/relationships/activeXControlBinary" Target="activeX472.bin"/></Relationships>
</file>

<file path=xl/activeX/_rels/activeX473.xml.rels><?xml version="1.0" encoding="UTF-8" standalone="yes"?>
<Relationships xmlns="http://schemas.openxmlformats.org/package/2006/relationships"><Relationship Id="rId1" Type="http://schemas.microsoft.com/office/2006/relationships/activeXControlBinary" Target="activeX473.bin"/></Relationships>
</file>

<file path=xl/activeX/_rels/activeX474.xml.rels><?xml version="1.0" encoding="UTF-8" standalone="yes"?>
<Relationships xmlns="http://schemas.openxmlformats.org/package/2006/relationships"><Relationship Id="rId1" Type="http://schemas.microsoft.com/office/2006/relationships/activeXControlBinary" Target="activeX474.bin"/></Relationships>
</file>

<file path=xl/activeX/_rels/activeX475.xml.rels><?xml version="1.0" encoding="UTF-8" standalone="yes"?>
<Relationships xmlns="http://schemas.openxmlformats.org/package/2006/relationships"><Relationship Id="rId1" Type="http://schemas.microsoft.com/office/2006/relationships/activeXControlBinary" Target="activeX475.bin"/></Relationships>
</file>

<file path=xl/activeX/_rels/activeX476.xml.rels><?xml version="1.0" encoding="UTF-8" standalone="yes"?>
<Relationships xmlns="http://schemas.openxmlformats.org/package/2006/relationships"><Relationship Id="rId1" Type="http://schemas.microsoft.com/office/2006/relationships/activeXControlBinary" Target="activeX476.bin"/></Relationships>
</file>

<file path=xl/activeX/_rels/activeX477.xml.rels><?xml version="1.0" encoding="UTF-8" standalone="yes"?>
<Relationships xmlns="http://schemas.openxmlformats.org/package/2006/relationships"><Relationship Id="rId1" Type="http://schemas.microsoft.com/office/2006/relationships/activeXControlBinary" Target="activeX477.bin"/></Relationships>
</file>

<file path=xl/activeX/_rels/activeX478.xml.rels><?xml version="1.0" encoding="UTF-8" standalone="yes"?>
<Relationships xmlns="http://schemas.openxmlformats.org/package/2006/relationships"><Relationship Id="rId1" Type="http://schemas.microsoft.com/office/2006/relationships/activeXControlBinary" Target="activeX478.bin"/></Relationships>
</file>

<file path=xl/activeX/_rels/activeX479.xml.rels><?xml version="1.0" encoding="UTF-8" standalone="yes"?>
<Relationships xmlns="http://schemas.openxmlformats.org/package/2006/relationships"><Relationship Id="rId1" Type="http://schemas.microsoft.com/office/2006/relationships/activeXControlBinary" Target="activeX479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80.xml.rels><?xml version="1.0" encoding="UTF-8" standalone="yes"?>
<Relationships xmlns="http://schemas.openxmlformats.org/package/2006/relationships"><Relationship Id="rId1" Type="http://schemas.microsoft.com/office/2006/relationships/activeXControlBinary" Target="activeX480.bin"/></Relationships>
</file>

<file path=xl/activeX/_rels/activeX481.xml.rels><?xml version="1.0" encoding="UTF-8" standalone="yes"?>
<Relationships xmlns="http://schemas.openxmlformats.org/package/2006/relationships"><Relationship Id="rId1" Type="http://schemas.microsoft.com/office/2006/relationships/activeXControlBinary" Target="activeX481.bin"/></Relationships>
</file>

<file path=xl/activeX/_rels/activeX482.xml.rels><?xml version="1.0" encoding="UTF-8" standalone="yes"?>
<Relationships xmlns="http://schemas.openxmlformats.org/package/2006/relationships"><Relationship Id="rId1" Type="http://schemas.microsoft.com/office/2006/relationships/activeXControlBinary" Target="activeX482.bin"/></Relationships>
</file>

<file path=xl/activeX/_rels/activeX483.xml.rels><?xml version="1.0" encoding="UTF-8" standalone="yes"?>
<Relationships xmlns="http://schemas.openxmlformats.org/package/2006/relationships"><Relationship Id="rId1" Type="http://schemas.microsoft.com/office/2006/relationships/activeXControlBinary" Target="activeX483.bin"/></Relationships>
</file>

<file path=xl/activeX/_rels/activeX484.xml.rels><?xml version="1.0" encoding="UTF-8" standalone="yes"?>
<Relationships xmlns="http://schemas.openxmlformats.org/package/2006/relationships"><Relationship Id="rId1" Type="http://schemas.microsoft.com/office/2006/relationships/activeXControlBinary" Target="activeX484.bin"/></Relationships>
</file>

<file path=xl/activeX/_rels/activeX485.xml.rels><?xml version="1.0" encoding="UTF-8" standalone="yes"?>
<Relationships xmlns="http://schemas.openxmlformats.org/package/2006/relationships"><Relationship Id="rId1" Type="http://schemas.microsoft.com/office/2006/relationships/activeXControlBinary" Target="activeX485.bin"/></Relationships>
</file>

<file path=xl/activeX/_rels/activeX486.xml.rels><?xml version="1.0" encoding="UTF-8" standalone="yes"?>
<Relationships xmlns="http://schemas.openxmlformats.org/package/2006/relationships"><Relationship Id="rId1" Type="http://schemas.microsoft.com/office/2006/relationships/activeXControlBinary" Target="activeX486.bin"/></Relationships>
</file>

<file path=xl/activeX/_rels/activeX487.xml.rels><?xml version="1.0" encoding="UTF-8" standalone="yes"?>
<Relationships xmlns="http://schemas.openxmlformats.org/package/2006/relationships"><Relationship Id="rId1" Type="http://schemas.microsoft.com/office/2006/relationships/activeXControlBinary" Target="activeX487.bin"/></Relationships>
</file>

<file path=xl/activeX/_rels/activeX488.xml.rels><?xml version="1.0" encoding="UTF-8" standalone="yes"?>
<Relationships xmlns="http://schemas.openxmlformats.org/package/2006/relationships"><Relationship Id="rId1" Type="http://schemas.microsoft.com/office/2006/relationships/activeXControlBinary" Target="activeX488.bin"/></Relationships>
</file>

<file path=xl/activeX/_rels/activeX489.xml.rels><?xml version="1.0" encoding="UTF-8" standalone="yes"?>
<Relationships xmlns="http://schemas.openxmlformats.org/package/2006/relationships"><Relationship Id="rId1" Type="http://schemas.microsoft.com/office/2006/relationships/activeXControlBinary" Target="activeX489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490.xml.rels><?xml version="1.0" encoding="UTF-8" standalone="yes"?>
<Relationships xmlns="http://schemas.openxmlformats.org/package/2006/relationships"><Relationship Id="rId1" Type="http://schemas.microsoft.com/office/2006/relationships/activeXControlBinary" Target="activeX490.bin"/></Relationships>
</file>

<file path=xl/activeX/_rels/activeX491.xml.rels><?xml version="1.0" encoding="UTF-8" standalone="yes"?>
<Relationships xmlns="http://schemas.openxmlformats.org/package/2006/relationships"><Relationship Id="rId1" Type="http://schemas.microsoft.com/office/2006/relationships/activeXControlBinary" Target="activeX491.bin"/></Relationships>
</file>

<file path=xl/activeX/_rels/activeX492.xml.rels><?xml version="1.0" encoding="UTF-8" standalone="yes"?>
<Relationships xmlns="http://schemas.openxmlformats.org/package/2006/relationships"><Relationship Id="rId1" Type="http://schemas.microsoft.com/office/2006/relationships/activeXControlBinary" Target="activeX492.bin"/></Relationships>
</file>

<file path=xl/activeX/_rels/activeX493.xml.rels><?xml version="1.0" encoding="UTF-8" standalone="yes"?>
<Relationships xmlns="http://schemas.openxmlformats.org/package/2006/relationships"><Relationship Id="rId1" Type="http://schemas.microsoft.com/office/2006/relationships/activeXControlBinary" Target="activeX493.bin"/></Relationships>
</file>

<file path=xl/activeX/_rels/activeX494.xml.rels><?xml version="1.0" encoding="UTF-8" standalone="yes"?>
<Relationships xmlns="http://schemas.openxmlformats.org/package/2006/relationships"><Relationship Id="rId1" Type="http://schemas.microsoft.com/office/2006/relationships/activeXControlBinary" Target="activeX494.bin"/></Relationships>
</file>

<file path=xl/activeX/_rels/activeX495.xml.rels><?xml version="1.0" encoding="UTF-8" standalone="yes"?>
<Relationships xmlns="http://schemas.openxmlformats.org/package/2006/relationships"><Relationship Id="rId1" Type="http://schemas.microsoft.com/office/2006/relationships/activeXControlBinary" Target="activeX495.bin"/></Relationships>
</file>

<file path=xl/activeX/_rels/activeX496.xml.rels><?xml version="1.0" encoding="UTF-8" standalone="yes"?>
<Relationships xmlns="http://schemas.openxmlformats.org/package/2006/relationships"><Relationship Id="rId1" Type="http://schemas.microsoft.com/office/2006/relationships/activeXControlBinary" Target="activeX496.bin"/></Relationships>
</file>

<file path=xl/activeX/_rels/activeX497.xml.rels><?xml version="1.0" encoding="UTF-8" standalone="yes"?>
<Relationships xmlns="http://schemas.openxmlformats.org/package/2006/relationships"><Relationship Id="rId1" Type="http://schemas.microsoft.com/office/2006/relationships/activeXControlBinary" Target="activeX497.bin"/></Relationships>
</file>

<file path=xl/activeX/_rels/activeX498.xml.rels><?xml version="1.0" encoding="UTF-8" standalone="yes"?>
<Relationships xmlns="http://schemas.openxmlformats.org/package/2006/relationships"><Relationship Id="rId1" Type="http://schemas.microsoft.com/office/2006/relationships/activeXControlBinary" Target="activeX498.bin"/></Relationships>
</file>

<file path=xl/activeX/_rels/activeX499.xml.rels><?xml version="1.0" encoding="UTF-8" standalone="yes"?>
<Relationships xmlns="http://schemas.openxmlformats.org/package/2006/relationships"><Relationship Id="rId1" Type="http://schemas.microsoft.com/office/2006/relationships/activeXControlBinary" Target="activeX49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00.xml.rels><?xml version="1.0" encoding="UTF-8" standalone="yes"?>
<Relationships xmlns="http://schemas.openxmlformats.org/package/2006/relationships"><Relationship Id="rId1" Type="http://schemas.microsoft.com/office/2006/relationships/activeXControlBinary" Target="activeX500.bin"/></Relationships>
</file>

<file path=xl/activeX/_rels/activeX501.xml.rels><?xml version="1.0" encoding="UTF-8" standalone="yes"?>
<Relationships xmlns="http://schemas.openxmlformats.org/package/2006/relationships"><Relationship Id="rId1" Type="http://schemas.microsoft.com/office/2006/relationships/activeXControlBinary" Target="activeX501.bin"/></Relationships>
</file>

<file path=xl/activeX/_rels/activeX502.xml.rels><?xml version="1.0" encoding="UTF-8" standalone="yes"?>
<Relationships xmlns="http://schemas.openxmlformats.org/package/2006/relationships"><Relationship Id="rId1" Type="http://schemas.microsoft.com/office/2006/relationships/activeXControlBinary" Target="activeX502.bin"/></Relationships>
</file>

<file path=xl/activeX/_rels/activeX503.xml.rels><?xml version="1.0" encoding="UTF-8" standalone="yes"?>
<Relationships xmlns="http://schemas.openxmlformats.org/package/2006/relationships"><Relationship Id="rId1" Type="http://schemas.microsoft.com/office/2006/relationships/activeXControlBinary" Target="activeX503.bin"/></Relationships>
</file>

<file path=xl/activeX/_rels/activeX504.xml.rels><?xml version="1.0" encoding="UTF-8" standalone="yes"?>
<Relationships xmlns="http://schemas.openxmlformats.org/package/2006/relationships"><Relationship Id="rId1" Type="http://schemas.microsoft.com/office/2006/relationships/activeXControlBinary" Target="activeX504.bin"/></Relationships>
</file>

<file path=xl/activeX/_rels/activeX505.xml.rels><?xml version="1.0" encoding="UTF-8" standalone="yes"?>
<Relationships xmlns="http://schemas.openxmlformats.org/package/2006/relationships"><Relationship Id="rId1" Type="http://schemas.microsoft.com/office/2006/relationships/activeXControlBinary" Target="activeX505.bin"/></Relationships>
</file>

<file path=xl/activeX/_rels/activeX506.xml.rels><?xml version="1.0" encoding="UTF-8" standalone="yes"?>
<Relationships xmlns="http://schemas.openxmlformats.org/package/2006/relationships"><Relationship Id="rId1" Type="http://schemas.microsoft.com/office/2006/relationships/activeXControlBinary" Target="activeX506.bin"/></Relationships>
</file>

<file path=xl/activeX/_rels/activeX507.xml.rels><?xml version="1.0" encoding="UTF-8" standalone="yes"?>
<Relationships xmlns="http://schemas.openxmlformats.org/package/2006/relationships"><Relationship Id="rId1" Type="http://schemas.microsoft.com/office/2006/relationships/activeXControlBinary" Target="activeX507.bin"/></Relationships>
</file>

<file path=xl/activeX/_rels/activeX508.xml.rels><?xml version="1.0" encoding="UTF-8" standalone="yes"?>
<Relationships xmlns="http://schemas.openxmlformats.org/package/2006/relationships"><Relationship Id="rId1" Type="http://schemas.microsoft.com/office/2006/relationships/activeXControlBinary" Target="activeX508.bin"/></Relationships>
</file>

<file path=xl/activeX/_rels/activeX509.xml.rels><?xml version="1.0" encoding="UTF-8" standalone="yes"?>
<Relationships xmlns="http://schemas.openxmlformats.org/package/2006/relationships"><Relationship Id="rId1" Type="http://schemas.microsoft.com/office/2006/relationships/activeXControlBinary" Target="activeX509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10.xml.rels><?xml version="1.0" encoding="UTF-8" standalone="yes"?>
<Relationships xmlns="http://schemas.openxmlformats.org/package/2006/relationships"><Relationship Id="rId1" Type="http://schemas.microsoft.com/office/2006/relationships/activeXControlBinary" Target="activeX510.bin"/></Relationships>
</file>

<file path=xl/activeX/_rels/activeX511.xml.rels><?xml version="1.0" encoding="UTF-8" standalone="yes"?>
<Relationships xmlns="http://schemas.openxmlformats.org/package/2006/relationships"><Relationship Id="rId1" Type="http://schemas.microsoft.com/office/2006/relationships/activeXControlBinary" Target="activeX511.bin"/></Relationships>
</file>

<file path=xl/activeX/_rels/activeX512.xml.rels><?xml version="1.0" encoding="UTF-8" standalone="yes"?>
<Relationships xmlns="http://schemas.openxmlformats.org/package/2006/relationships"><Relationship Id="rId1" Type="http://schemas.microsoft.com/office/2006/relationships/activeXControlBinary" Target="activeX512.bin"/></Relationships>
</file>

<file path=xl/activeX/_rels/activeX513.xml.rels><?xml version="1.0" encoding="UTF-8" standalone="yes"?>
<Relationships xmlns="http://schemas.openxmlformats.org/package/2006/relationships"><Relationship Id="rId1" Type="http://schemas.microsoft.com/office/2006/relationships/activeXControlBinary" Target="activeX513.bin"/></Relationships>
</file>

<file path=xl/activeX/_rels/activeX514.xml.rels><?xml version="1.0" encoding="UTF-8" standalone="yes"?>
<Relationships xmlns="http://schemas.openxmlformats.org/package/2006/relationships"><Relationship Id="rId1" Type="http://schemas.microsoft.com/office/2006/relationships/activeXControlBinary" Target="activeX514.bin"/></Relationships>
</file>

<file path=xl/activeX/_rels/activeX515.xml.rels><?xml version="1.0" encoding="UTF-8" standalone="yes"?>
<Relationships xmlns="http://schemas.openxmlformats.org/package/2006/relationships"><Relationship Id="rId1" Type="http://schemas.microsoft.com/office/2006/relationships/activeXControlBinary" Target="activeX515.bin"/></Relationships>
</file>

<file path=xl/activeX/_rels/activeX516.xml.rels><?xml version="1.0" encoding="UTF-8" standalone="yes"?>
<Relationships xmlns="http://schemas.openxmlformats.org/package/2006/relationships"><Relationship Id="rId1" Type="http://schemas.microsoft.com/office/2006/relationships/activeXControlBinary" Target="activeX516.bin"/></Relationships>
</file>

<file path=xl/activeX/_rels/activeX517.xml.rels><?xml version="1.0" encoding="UTF-8" standalone="yes"?>
<Relationships xmlns="http://schemas.openxmlformats.org/package/2006/relationships"><Relationship Id="rId1" Type="http://schemas.microsoft.com/office/2006/relationships/activeXControlBinary" Target="activeX517.bin"/></Relationships>
</file>

<file path=xl/activeX/_rels/activeX518.xml.rels><?xml version="1.0" encoding="UTF-8" standalone="yes"?>
<Relationships xmlns="http://schemas.openxmlformats.org/package/2006/relationships"><Relationship Id="rId1" Type="http://schemas.microsoft.com/office/2006/relationships/activeXControlBinary" Target="activeX518.bin"/></Relationships>
</file>

<file path=xl/activeX/_rels/activeX519.xml.rels><?xml version="1.0" encoding="UTF-8" standalone="yes"?>
<Relationships xmlns="http://schemas.openxmlformats.org/package/2006/relationships"><Relationship Id="rId1" Type="http://schemas.microsoft.com/office/2006/relationships/activeXControlBinary" Target="activeX519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20.xml.rels><?xml version="1.0" encoding="UTF-8" standalone="yes"?>
<Relationships xmlns="http://schemas.openxmlformats.org/package/2006/relationships"><Relationship Id="rId1" Type="http://schemas.microsoft.com/office/2006/relationships/activeXControlBinary" Target="activeX520.bin"/></Relationships>
</file>

<file path=xl/activeX/_rels/activeX521.xml.rels><?xml version="1.0" encoding="UTF-8" standalone="yes"?>
<Relationships xmlns="http://schemas.openxmlformats.org/package/2006/relationships"><Relationship Id="rId1" Type="http://schemas.microsoft.com/office/2006/relationships/activeXControlBinary" Target="activeX521.bin"/></Relationships>
</file>

<file path=xl/activeX/_rels/activeX522.xml.rels><?xml version="1.0" encoding="UTF-8" standalone="yes"?>
<Relationships xmlns="http://schemas.openxmlformats.org/package/2006/relationships"><Relationship Id="rId1" Type="http://schemas.microsoft.com/office/2006/relationships/activeXControlBinary" Target="activeX522.bin"/></Relationships>
</file>

<file path=xl/activeX/_rels/activeX523.xml.rels><?xml version="1.0" encoding="UTF-8" standalone="yes"?>
<Relationships xmlns="http://schemas.openxmlformats.org/package/2006/relationships"><Relationship Id="rId1" Type="http://schemas.microsoft.com/office/2006/relationships/activeXControlBinary" Target="activeX523.bin"/></Relationships>
</file>

<file path=xl/activeX/_rels/activeX524.xml.rels><?xml version="1.0" encoding="UTF-8" standalone="yes"?>
<Relationships xmlns="http://schemas.openxmlformats.org/package/2006/relationships"><Relationship Id="rId1" Type="http://schemas.microsoft.com/office/2006/relationships/activeXControlBinary" Target="activeX524.bin"/></Relationships>
</file>

<file path=xl/activeX/_rels/activeX525.xml.rels><?xml version="1.0" encoding="UTF-8" standalone="yes"?>
<Relationships xmlns="http://schemas.openxmlformats.org/package/2006/relationships"><Relationship Id="rId1" Type="http://schemas.microsoft.com/office/2006/relationships/activeXControlBinary" Target="activeX525.bin"/></Relationships>
</file>

<file path=xl/activeX/_rels/activeX526.xml.rels><?xml version="1.0" encoding="UTF-8" standalone="yes"?>
<Relationships xmlns="http://schemas.openxmlformats.org/package/2006/relationships"><Relationship Id="rId1" Type="http://schemas.microsoft.com/office/2006/relationships/activeXControlBinary" Target="activeX526.bin"/></Relationships>
</file>

<file path=xl/activeX/_rels/activeX527.xml.rels><?xml version="1.0" encoding="UTF-8" standalone="yes"?>
<Relationships xmlns="http://schemas.openxmlformats.org/package/2006/relationships"><Relationship Id="rId1" Type="http://schemas.microsoft.com/office/2006/relationships/activeXControlBinary" Target="activeX527.bin"/></Relationships>
</file>

<file path=xl/activeX/_rels/activeX528.xml.rels><?xml version="1.0" encoding="UTF-8" standalone="yes"?>
<Relationships xmlns="http://schemas.openxmlformats.org/package/2006/relationships"><Relationship Id="rId1" Type="http://schemas.microsoft.com/office/2006/relationships/activeXControlBinary" Target="activeX528.bin"/></Relationships>
</file>

<file path=xl/activeX/_rels/activeX529.xml.rels><?xml version="1.0" encoding="UTF-8" standalone="yes"?>
<Relationships xmlns="http://schemas.openxmlformats.org/package/2006/relationships"><Relationship Id="rId1" Type="http://schemas.microsoft.com/office/2006/relationships/activeXControlBinary" Target="activeX529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30.xml.rels><?xml version="1.0" encoding="UTF-8" standalone="yes"?>
<Relationships xmlns="http://schemas.openxmlformats.org/package/2006/relationships"><Relationship Id="rId1" Type="http://schemas.microsoft.com/office/2006/relationships/activeXControlBinary" Target="activeX530.bin"/></Relationships>
</file>

<file path=xl/activeX/_rels/activeX531.xml.rels><?xml version="1.0" encoding="UTF-8" standalone="yes"?>
<Relationships xmlns="http://schemas.openxmlformats.org/package/2006/relationships"><Relationship Id="rId1" Type="http://schemas.microsoft.com/office/2006/relationships/activeXControlBinary" Target="activeX531.bin"/></Relationships>
</file>

<file path=xl/activeX/_rels/activeX532.xml.rels><?xml version="1.0" encoding="UTF-8" standalone="yes"?>
<Relationships xmlns="http://schemas.openxmlformats.org/package/2006/relationships"><Relationship Id="rId1" Type="http://schemas.microsoft.com/office/2006/relationships/activeXControlBinary" Target="activeX532.bin"/></Relationships>
</file>

<file path=xl/activeX/_rels/activeX533.xml.rels><?xml version="1.0" encoding="UTF-8" standalone="yes"?>
<Relationships xmlns="http://schemas.openxmlformats.org/package/2006/relationships"><Relationship Id="rId1" Type="http://schemas.microsoft.com/office/2006/relationships/activeXControlBinary" Target="activeX533.bin"/></Relationships>
</file>

<file path=xl/activeX/_rels/activeX534.xml.rels><?xml version="1.0" encoding="UTF-8" standalone="yes"?>
<Relationships xmlns="http://schemas.openxmlformats.org/package/2006/relationships"><Relationship Id="rId1" Type="http://schemas.microsoft.com/office/2006/relationships/activeXControlBinary" Target="activeX534.bin"/></Relationships>
</file>

<file path=xl/activeX/_rels/activeX535.xml.rels><?xml version="1.0" encoding="UTF-8" standalone="yes"?>
<Relationships xmlns="http://schemas.openxmlformats.org/package/2006/relationships"><Relationship Id="rId1" Type="http://schemas.microsoft.com/office/2006/relationships/activeXControlBinary" Target="activeX535.bin"/></Relationships>
</file>

<file path=xl/activeX/_rels/activeX536.xml.rels><?xml version="1.0" encoding="UTF-8" standalone="yes"?>
<Relationships xmlns="http://schemas.openxmlformats.org/package/2006/relationships"><Relationship Id="rId1" Type="http://schemas.microsoft.com/office/2006/relationships/activeXControlBinary" Target="activeX536.bin"/></Relationships>
</file>

<file path=xl/activeX/_rels/activeX537.xml.rels><?xml version="1.0" encoding="UTF-8" standalone="yes"?>
<Relationships xmlns="http://schemas.openxmlformats.org/package/2006/relationships"><Relationship Id="rId1" Type="http://schemas.microsoft.com/office/2006/relationships/activeXControlBinary" Target="activeX537.bin"/></Relationships>
</file>

<file path=xl/activeX/_rels/activeX538.xml.rels><?xml version="1.0" encoding="UTF-8" standalone="yes"?>
<Relationships xmlns="http://schemas.openxmlformats.org/package/2006/relationships"><Relationship Id="rId1" Type="http://schemas.microsoft.com/office/2006/relationships/activeXControlBinary" Target="activeX538.bin"/></Relationships>
</file>

<file path=xl/activeX/_rels/activeX539.xml.rels><?xml version="1.0" encoding="UTF-8" standalone="yes"?>
<Relationships xmlns="http://schemas.openxmlformats.org/package/2006/relationships"><Relationship Id="rId1" Type="http://schemas.microsoft.com/office/2006/relationships/activeXControlBinary" Target="activeX539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40.xml.rels><?xml version="1.0" encoding="UTF-8" standalone="yes"?>
<Relationships xmlns="http://schemas.openxmlformats.org/package/2006/relationships"><Relationship Id="rId1" Type="http://schemas.microsoft.com/office/2006/relationships/activeXControlBinary" Target="activeX540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152.emf"/><Relationship Id="rId42" Type="http://schemas.openxmlformats.org/officeDocument/2006/relationships/image" Target="../media/image133.emf"/><Relationship Id="rId63" Type="http://schemas.openxmlformats.org/officeDocument/2006/relationships/image" Target="../media/image112.emf"/><Relationship Id="rId84" Type="http://schemas.openxmlformats.org/officeDocument/2006/relationships/image" Target="../media/image90.emf"/><Relationship Id="rId138" Type="http://schemas.openxmlformats.org/officeDocument/2006/relationships/image" Target="../media/image35.emf"/><Relationship Id="rId159" Type="http://schemas.openxmlformats.org/officeDocument/2006/relationships/image" Target="../media/image14.emf"/><Relationship Id="rId170" Type="http://schemas.openxmlformats.org/officeDocument/2006/relationships/image" Target="../media/image2.emf"/><Relationship Id="rId107" Type="http://schemas.openxmlformats.org/officeDocument/2006/relationships/image" Target="../media/image67.emf"/><Relationship Id="rId11" Type="http://schemas.openxmlformats.org/officeDocument/2006/relationships/image" Target="../media/image17.emf"/><Relationship Id="rId32" Type="http://schemas.openxmlformats.org/officeDocument/2006/relationships/image" Target="../media/image142.emf"/><Relationship Id="rId53" Type="http://schemas.openxmlformats.org/officeDocument/2006/relationships/image" Target="../media/image122.emf"/><Relationship Id="rId74" Type="http://schemas.openxmlformats.org/officeDocument/2006/relationships/image" Target="../media/image100.emf"/><Relationship Id="rId128" Type="http://schemas.openxmlformats.org/officeDocument/2006/relationships/image" Target="../media/image46.emf"/><Relationship Id="rId149" Type="http://schemas.openxmlformats.org/officeDocument/2006/relationships/image" Target="../media/image25.emf"/><Relationship Id="rId5" Type="http://schemas.openxmlformats.org/officeDocument/2006/relationships/image" Target="../media/image167.emf"/><Relationship Id="rId95" Type="http://schemas.openxmlformats.org/officeDocument/2006/relationships/image" Target="../media/image79.emf"/><Relationship Id="rId160" Type="http://schemas.openxmlformats.org/officeDocument/2006/relationships/image" Target="../media/image13.emf"/><Relationship Id="rId22" Type="http://schemas.openxmlformats.org/officeDocument/2006/relationships/image" Target="../media/image151.emf"/><Relationship Id="rId43" Type="http://schemas.openxmlformats.org/officeDocument/2006/relationships/image" Target="../media/image132.emf"/><Relationship Id="rId64" Type="http://schemas.openxmlformats.org/officeDocument/2006/relationships/image" Target="../media/image111.emf"/><Relationship Id="rId118" Type="http://schemas.openxmlformats.org/officeDocument/2006/relationships/image" Target="../media/image56.emf"/><Relationship Id="rId139" Type="http://schemas.openxmlformats.org/officeDocument/2006/relationships/image" Target="../media/image34.emf"/><Relationship Id="rId85" Type="http://schemas.openxmlformats.org/officeDocument/2006/relationships/image" Target="../media/image89.emf"/><Relationship Id="rId150" Type="http://schemas.openxmlformats.org/officeDocument/2006/relationships/image" Target="../media/image24.emf"/><Relationship Id="rId12" Type="http://schemas.openxmlformats.org/officeDocument/2006/relationships/image" Target="../media/image161.emf"/><Relationship Id="rId33" Type="http://schemas.openxmlformats.org/officeDocument/2006/relationships/image" Target="../media/image141.emf"/><Relationship Id="rId108" Type="http://schemas.openxmlformats.org/officeDocument/2006/relationships/image" Target="../media/image66.emf"/><Relationship Id="rId129" Type="http://schemas.openxmlformats.org/officeDocument/2006/relationships/image" Target="../media/image45.emf"/><Relationship Id="rId54" Type="http://schemas.openxmlformats.org/officeDocument/2006/relationships/image" Target="../media/image121.emf"/><Relationship Id="rId70" Type="http://schemas.openxmlformats.org/officeDocument/2006/relationships/image" Target="../media/image104.emf"/><Relationship Id="rId75" Type="http://schemas.openxmlformats.org/officeDocument/2006/relationships/image" Target="../media/image99.emf"/><Relationship Id="rId91" Type="http://schemas.openxmlformats.org/officeDocument/2006/relationships/image" Target="../media/image83.emf"/><Relationship Id="rId96" Type="http://schemas.openxmlformats.org/officeDocument/2006/relationships/image" Target="../media/image78.emf"/><Relationship Id="rId140" Type="http://schemas.openxmlformats.org/officeDocument/2006/relationships/image" Target="../media/image33.emf"/><Relationship Id="rId145" Type="http://schemas.openxmlformats.org/officeDocument/2006/relationships/image" Target="../media/image29.emf"/><Relationship Id="rId161" Type="http://schemas.openxmlformats.org/officeDocument/2006/relationships/image" Target="../media/image12.emf"/><Relationship Id="rId166" Type="http://schemas.openxmlformats.org/officeDocument/2006/relationships/image" Target="../media/image8.emf"/><Relationship Id="rId1" Type="http://schemas.openxmlformats.org/officeDocument/2006/relationships/image" Target="../media/image171.emf"/><Relationship Id="rId6" Type="http://schemas.openxmlformats.org/officeDocument/2006/relationships/image" Target="../media/image166.emf"/><Relationship Id="rId23" Type="http://schemas.openxmlformats.org/officeDocument/2006/relationships/image" Target="../media/image150.emf"/><Relationship Id="rId28" Type="http://schemas.openxmlformats.org/officeDocument/2006/relationships/image" Target="../media/image146.emf"/><Relationship Id="rId49" Type="http://schemas.openxmlformats.org/officeDocument/2006/relationships/image" Target="../media/image126.emf"/><Relationship Id="rId114" Type="http://schemas.openxmlformats.org/officeDocument/2006/relationships/image" Target="../media/image60.emf"/><Relationship Id="rId119" Type="http://schemas.openxmlformats.org/officeDocument/2006/relationships/image" Target="../media/image55.emf"/><Relationship Id="rId44" Type="http://schemas.openxmlformats.org/officeDocument/2006/relationships/image" Target="../media/image131.emf"/><Relationship Id="rId60" Type="http://schemas.openxmlformats.org/officeDocument/2006/relationships/image" Target="../media/image115.emf"/><Relationship Id="rId65" Type="http://schemas.openxmlformats.org/officeDocument/2006/relationships/image" Target="../media/image110.emf"/><Relationship Id="rId81" Type="http://schemas.openxmlformats.org/officeDocument/2006/relationships/image" Target="../media/image93.emf"/><Relationship Id="rId86" Type="http://schemas.openxmlformats.org/officeDocument/2006/relationships/image" Target="../media/image88.emf"/><Relationship Id="rId130" Type="http://schemas.openxmlformats.org/officeDocument/2006/relationships/image" Target="../media/image43.emf"/><Relationship Id="rId135" Type="http://schemas.openxmlformats.org/officeDocument/2006/relationships/image" Target="../media/image38.emf"/><Relationship Id="rId151" Type="http://schemas.openxmlformats.org/officeDocument/2006/relationships/image" Target="../media/image23.emf"/><Relationship Id="rId156" Type="http://schemas.openxmlformats.org/officeDocument/2006/relationships/image" Target="../media/image18.emf"/><Relationship Id="rId13" Type="http://schemas.openxmlformats.org/officeDocument/2006/relationships/image" Target="../media/image160.emf"/><Relationship Id="rId18" Type="http://schemas.openxmlformats.org/officeDocument/2006/relationships/image" Target="../media/image155.emf"/><Relationship Id="rId39" Type="http://schemas.openxmlformats.org/officeDocument/2006/relationships/image" Target="../media/image136.emf"/><Relationship Id="rId109" Type="http://schemas.openxmlformats.org/officeDocument/2006/relationships/image" Target="../media/image65.emf"/><Relationship Id="rId34" Type="http://schemas.openxmlformats.org/officeDocument/2006/relationships/image" Target="../media/image140.emf"/><Relationship Id="rId50" Type="http://schemas.openxmlformats.org/officeDocument/2006/relationships/image" Target="../media/image125.emf"/><Relationship Id="rId55" Type="http://schemas.openxmlformats.org/officeDocument/2006/relationships/image" Target="../media/image120.emf"/><Relationship Id="rId76" Type="http://schemas.openxmlformats.org/officeDocument/2006/relationships/image" Target="../media/image98.emf"/><Relationship Id="rId97" Type="http://schemas.openxmlformats.org/officeDocument/2006/relationships/image" Target="../media/image77.emf"/><Relationship Id="rId104" Type="http://schemas.openxmlformats.org/officeDocument/2006/relationships/image" Target="../media/image70.emf"/><Relationship Id="rId120" Type="http://schemas.openxmlformats.org/officeDocument/2006/relationships/image" Target="../media/image54.emf"/><Relationship Id="rId125" Type="http://schemas.openxmlformats.org/officeDocument/2006/relationships/image" Target="../media/image49.emf"/><Relationship Id="rId141" Type="http://schemas.openxmlformats.org/officeDocument/2006/relationships/image" Target="../media/image32.emf"/><Relationship Id="rId146" Type="http://schemas.openxmlformats.org/officeDocument/2006/relationships/image" Target="../media/image28.emf"/><Relationship Id="rId167" Type="http://schemas.openxmlformats.org/officeDocument/2006/relationships/image" Target="../media/image6.emf"/><Relationship Id="rId7" Type="http://schemas.openxmlformats.org/officeDocument/2006/relationships/image" Target="../media/image165.emf"/><Relationship Id="rId71" Type="http://schemas.openxmlformats.org/officeDocument/2006/relationships/image" Target="../media/image103.emf"/><Relationship Id="rId92" Type="http://schemas.openxmlformats.org/officeDocument/2006/relationships/image" Target="../media/image82.emf"/><Relationship Id="rId162" Type="http://schemas.openxmlformats.org/officeDocument/2006/relationships/image" Target="../media/image11.emf"/><Relationship Id="rId2" Type="http://schemas.openxmlformats.org/officeDocument/2006/relationships/image" Target="../media/image170.emf"/><Relationship Id="rId29" Type="http://schemas.openxmlformats.org/officeDocument/2006/relationships/image" Target="../media/image145.emf"/><Relationship Id="rId24" Type="http://schemas.openxmlformats.org/officeDocument/2006/relationships/image" Target="../media/image149.emf"/><Relationship Id="rId40" Type="http://schemas.openxmlformats.org/officeDocument/2006/relationships/image" Target="../media/image135.emf"/><Relationship Id="rId45" Type="http://schemas.openxmlformats.org/officeDocument/2006/relationships/image" Target="../media/image130.emf"/><Relationship Id="rId66" Type="http://schemas.openxmlformats.org/officeDocument/2006/relationships/image" Target="../media/image109.emf"/><Relationship Id="rId87" Type="http://schemas.openxmlformats.org/officeDocument/2006/relationships/image" Target="../media/image87.emf"/><Relationship Id="rId110" Type="http://schemas.openxmlformats.org/officeDocument/2006/relationships/image" Target="../media/image64.emf"/><Relationship Id="rId115" Type="http://schemas.openxmlformats.org/officeDocument/2006/relationships/image" Target="../media/image59.emf"/><Relationship Id="rId131" Type="http://schemas.openxmlformats.org/officeDocument/2006/relationships/image" Target="../media/image42.emf"/><Relationship Id="rId136" Type="http://schemas.openxmlformats.org/officeDocument/2006/relationships/image" Target="../media/image37.emf"/><Relationship Id="rId157" Type="http://schemas.openxmlformats.org/officeDocument/2006/relationships/image" Target="../media/image16.emf"/><Relationship Id="rId61" Type="http://schemas.openxmlformats.org/officeDocument/2006/relationships/image" Target="../media/image114.emf"/><Relationship Id="rId82" Type="http://schemas.openxmlformats.org/officeDocument/2006/relationships/image" Target="../media/image92.emf"/><Relationship Id="rId152" Type="http://schemas.openxmlformats.org/officeDocument/2006/relationships/image" Target="../media/image22.emf"/><Relationship Id="rId19" Type="http://schemas.openxmlformats.org/officeDocument/2006/relationships/image" Target="../media/image154.emf"/><Relationship Id="rId14" Type="http://schemas.openxmlformats.org/officeDocument/2006/relationships/image" Target="../media/image159.emf"/><Relationship Id="rId30" Type="http://schemas.openxmlformats.org/officeDocument/2006/relationships/image" Target="../media/image144.emf"/><Relationship Id="rId35" Type="http://schemas.openxmlformats.org/officeDocument/2006/relationships/image" Target="../media/image139.emf"/><Relationship Id="rId56" Type="http://schemas.openxmlformats.org/officeDocument/2006/relationships/image" Target="../media/image119.emf"/><Relationship Id="rId77" Type="http://schemas.openxmlformats.org/officeDocument/2006/relationships/image" Target="../media/image97.emf"/><Relationship Id="rId100" Type="http://schemas.openxmlformats.org/officeDocument/2006/relationships/image" Target="../media/image74.emf"/><Relationship Id="rId105" Type="http://schemas.openxmlformats.org/officeDocument/2006/relationships/image" Target="../media/image69.emf"/><Relationship Id="rId126" Type="http://schemas.openxmlformats.org/officeDocument/2006/relationships/image" Target="../media/image48.emf"/><Relationship Id="rId147" Type="http://schemas.openxmlformats.org/officeDocument/2006/relationships/image" Target="../media/image27.emf"/><Relationship Id="rId168" Type="http://schemas.openxmlformats.org/officeDocument/2006/relationships/image" Target="../media/image5.emf"/><Relationship Id="rId8" Type="http://schemas.openxmlformats.org/officeDocument/2006/relationships/image" Target="../media/image164.emf"/><Relationship Id="rId51" Type="http://schemas.openxmlformats.org/officeDocument/2006/relationships/image" Target="../media/image124.emf"/><Relationship Id="rId72" Type="http://schemas.openxmlformats.org/officeDocument/2006/relationships/image" Target="../media/image102.emf"/><Relationship Id="rId93" Type="http://schemas.openxmlformats.org/officeDocument/2006/relationships/image" Target="../media/image81.emf"/><Relationship Id="rId98" Type="http://schemas.openxmlformats.org/officeDocument/2006/relationships/image" Target="../media/image76.emf"/><Relationship Id="rId121" Type="http://schemas.openxmlformats.org/officeDocument/2006/relationships/image" Target="../media/image53.emf"/><Relationship Id="rId142" Type="http://schemas.openxmlformats.org/officeDocument/2006/relationships/image" Target="../media/image31.emf"/><Relationship Id="rId163" Type="http://schemas.openxmlformats.org/officeDocument/2006/relationships/image" Target="../media/image10.emf"/><Relationship Id="rId3" Type="http://schemas.openxmlformats.org/officeDocument/2006/relationships/image" Target="../media/image169.emf"/><Relationship Id="rId25" Type="http://schemas.openxmlformats.org/officeDocument/2006/relationships/image" Target="../media/image148.emf"/><Relationship Id="rId46" Type="http://schemas.openxmlformats.org/officeDocument/2006/relationships/image" Target="../media/image129.emf"/><Relationship Id="rId67" Type="http://schemas.openxmlformats.org/officeDocument/2006/relationships/image" Target="../media/image107.emf"/><Relationship Id="rId116" Type="http://schemas.openxmlformats.org/officeDocument/2006/relationships/image" Target="../media/image58.emf"/><Relationship Id="rId137" Type="http://schemas.openxmlformats.org/officeDocument/2006/relationships/image" Target="../media/image36.emf"/><Relationship Id="rId158" Type="http://schemas.openxmlformats.org/officeDocument/2006/relationships/image" Target="../media/image15.emf"/><Relationship Id="rId20" Type="http://schemas.openxmlformats.org/officeDocument/2006/relationships/image" Target="../media/image153.emf"/><Relationship Id="rId41" Type="http://schemas.openxmlformats.org/officeDocument/2006/relationships/image" Target="../media/image134.emf"/><Relationship Id="rId62" Type="http://schemas.openxmlformats.org/officeDocument/2006/relationships/image" Target="../media/image113.emf"/><Relationship Id="rId83" Type="http://schemas.openxmlformats.org/officeDocument/2006/relationships/image" Target="../media/image91.emf"/><Relationship Id="rId88" Type="http://schemas.openxmlformats.org/officeDocument/2006/relationships/image" Target="../media/image86.emf"/><Relationship Id="rId111" Type="http://schemas.openxmlformats.org/officeDocument/2006/relationships/image" Target="../media/image63.emf"/><Relationship Id="rId132" Type="http://schemas.openxmlformats.org/officeDocument/2006/relationships/image" Target="../media/image41.emf"/><Relationship Id="rId153" Type="http://schemas.openxmlformats.org/officeDocument/2006/relationships/image" Target="../media/image21.emf"/><Relationship Id="rId15" Type="http://schemas.openxmlformats.org/officeDocument/2006/relationships/image" Target="../media/image158.emf"/><Relationship Id="rId36" Type="http://schemas.openxmlformats.org/officeDocument/2006/relationships/image" Target="../media/image138.emf"/><Relationship Id="rId57" Type="http://schemas.openxmlformats.org/officeDocument/2006/relationships/image" Target="../media/image118.emf"/><Relationship Id="rId106" Type="http://schemas.openxmlformats.org/officeDocument/2006/relationships/image" Target="../media/image68.emf"/><Relationship Id="rId127" Type="http://schemas.openxmlformats.org/officeDocument/2006/relationships/image" Target="../media/image47.emf"/><Relationship Id="rId10" Type="http://schemas.openxmlformats.org/officeDocument/2006/relationships/image" Target="../media/image162.emf"/><Relationship Id="rId31" Type="http://schemas.openxmlformats.org/officeDocument/2006/relationships/image" Target="../media/image143.emf"/><Relationship Id="rId52" Type="http://schemas.openxmlformats.org/officeDocument/2006/relationships/image" Target="../media/image123.emf"/><Relationship Id="rId73" Type="http://schemas.openxmlformats.org/officeDocument/2006/relationships/image" Target="../media/image101.emf"/><Relationship Id="rId78" Type="http://schemas.openxmlformats.org/officeDocument/2006/relationships/image" Target="../media/image96.emf"/><Relationship Id="rId94" Type="http://schemas.openxmlformats.org/officeDocument/2006/relationships/image" Target="../media/image80.emf"/><Relationship Id="rId99" Type="http://schemas.openxmlformats.org/officeDocument/2006/relationships/image" Target="../media/image75.emf"/><Relationship Id="rId101" Type="http://schemas.openxmlformats.org/officeDocument/2006/relationships/image" Target="../media/image73.emf"/><Relationship Id="rId122" Type="http://schemas.openxmlformats.org/officeDocument/2006/relationships/image" Target="../media/image52.emf"/><Relationship Id="rId143" Type="http://schemas.openxmlformats.org/officeDocument/2006/relationships/image" Target="../media/image7.emf"/><Relationship Id="rId148" Type="http://schemas.openxmlformats.org/officeDocument/2006/relationships/image" Target="../media/image26.emf"/><Relationship Id="rId164" Type="http://schemas.openxmlformats.org/officeDocument/2006/relationships/image" Target="../media/image9.emf"/><Relationship Id="rId169" Type="http://schemas.openxmlformats.org/officeDocument/2006/relationships/image" Target="../media/image3.emf"/><Relationship Id="rId4" Type="http://schemas.openxmlformats.org/officeDocument/2006/relationships/image" Target="../media/image168.emf"/><Relationship Id="rId9" Type="http://schemas.openxmlformats.org/officeDocument/2006/relationships/image" Target="../media/image163.emf"/><Relationship Id="rId26" Type="http://schemas.openxmlformats.org/officeDocument/2006/relationships/image" Target="../media/image108.emf"/><Relationship Id="rId47" Type="http://schemas.openxmlformats.org/officeDocument/2006/relationships/image" Target="../media/image128.emf"/><Relationship Id="rId68" Type="http://schemas.openxmlformats.org/officeDocument/2006/relationships/image" Target="../media/image106.emf"/><Relationship Id="rId89" Type="http://schemas.openxmlformats.org/officeDocument/2006/relationships/image" Target="../media/image85.emf"/><Relationship Id="rId112" Type="http://schemas.openxmlformats.org/officeDocument/2006/relationships/image" Target="../media/image62.emf"/><Relationship Id="rId133" Type="http://schemas.openxmlformats.org/officeDocument/2006/relationships/image" Target="../media/image40.emf"/><Relationship Id="rId154" Type="http://schemas.openxmlformats.org/officeDocument/2006/relationships/image" Target="../media/image20.emf"/><Relationship Id="rId16" Type="http://schemas.openxmlformats.org/officeDocument/2006/relationships/image" Target="../media/image157.emf"/><Relationship Id="rId37" Type="http://schemas.openxmlformats.org/officeDocument/2006/relationships/image" Target="../media/image137.emf"/><Relationship Id="rId58" Type="http://schemas.openxmlformats.org/officeDocument/2006/relationships/image" Target="../media/image117.emf"/><Relationship Id="rId79" Type="http://schemas.openxmlformats.org/officeDocument/2006/relationships/image" Target="../media/image95.emf"/><Relationship Id="rId102" Type="http://schemas.openxmlformats.org/officeDocument/2006/relationships/image" Target="../media/image72.emf"/><Relationship Id="rId123" Type="http://schemas.openxmlformats.org/officeDocument/2006/relationships/image" Target="../media/image51.emf"/><Relationship Id="rId144" Type="http://schemas.openxmlformats.org/officeDocument/2006/relationships/image" Target="../media/image30.emf"/><Relationship Id="rId90" Type="http://schemas.openxmlformats.org/officeDocument/2006/relationships/image" Target="../media/image84.emf"/><Relationship Id="rId165" Type="http://schemas.openxmlformats.org/officeDocument/2006/relationships/image" Target="../media/image4.emf"/><Relationship Id="rId27" Type="http://schemas.openxmlformats.org/officeDocument/2006/relationships/image" Target="../media/image147.emf"/><Relationship Id="rId48" Type="http://schemas.openxmlformats.org/officeDocument/2006/relationships/image" Target="../media/image127.emf"/><Relationship Id="rId69" Type="http://schemas.openxmlformats.org/officeDocument/2006/relationships/image" Target="../media/image105.emf"/><Relationship Id="rId113" Type="http://schemas.openxmlformats.org/officeDocument/2006/relationships/image" Target="../media/image61.emf"/><Relationship Id="rId134" Type="http://schemas.openxmlformats.org/officeDocument/2006/relationships/image" Target="../media/image39.emf"/><Relationship Id="rId80" Type="http://schemas.openxmlformats.org/officeDocument/2006/relationships/image" Target="../media/image94.emf"/><Relationship Id="rId155" Type="http://schemas.openxmlformats.org/officeDocument/2006/relationships/image" Target="../media/image19.emf"/><Relationship Id="rId17" Type="http://schemas.openxmlformats.org/officeDocument/2006/relationships/image" Target="../media/image156.emf"/><Relationship Id="rId38" Type="http://schemas.openxmlformats.org/officeDocument/2006/relationships/image" Target="../media/image44.emf"/><Relationship Id="rId59" Type="http://schemas.openxmlformats.org/officeDocument/2006/relationships/image" Target="../media/image116.emf"/><Relationship Id="rId103" Type="http://schemas.openxmlformats.org/officeDocument/2006/relationships/image" Target="../media/image71.emf"/><Relationship Id="rId124" Type="http://schemas.openxmlformats.org/officeDocument/2006/relationships/image" Target="../media/image50.emf"/></Relationships>
</file>

<file path=xl/drawings/_rels/vmlDrawing2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60.emf"/><Relationship Id="rId21" Type="http://schemas.openxmlformats.org/officeDocument/2006/relationships/image" Target="../media/image152.emf"/><Relationship Id="rId42" Type="http://schemas.openxmlformats.org/officeDocument/2006/relationships/image" Target="../media/image133.emf"/><Relationship Id="rId63" Type="http://schemas.openxmlformats.org/officeDocument/2006/relationships/image" Target="../media/image114.emf"/><Relationship Id="rId84" Type="http://schemas.openxmlformats.org/officeDocument/2006/relationships/image" Target="../media/image93.emf"/><Relationship Id="rId138" Type="http://schemas.openxmlformats.org/officeDocument/2006/relationships/image" Target="../media/image39.emf"/><Relationship Id="rId159" Type="http://schemas.openxmlformats.org/officeDocument/2006/relationships/image" Target="../media/image16.emf"/><Relationship Id="rId170" Type="http://schemas.openxmlformats.org/officeDocument/2006/relationships/image" Target="../media/image3.emf"/><Relationship Id="rId107" Type="http://schemas.openxmlformats.org/officeDocument/2006/relationships/image" Target="../media/image70.emf"/><Relationship Id="rId11" Type="http://schemas.openxmlformats.org/officeDocument/2006/relationships/image" Target="../media/image173.emf"/><Relationship Id="rId32" Type="http://schemas.openxmlformats.org/officeDocument/2006/relationships/image" Target="../media/image141.emf"/><Relationship Id="rId53" Type="http://schemas.openxmlformats.org/officeDocument/2006/relationships/image" Target="../media/image180.emf"/><Relationship Id="rId74" Type="http://schemas.openxmlformats.org/officeDocument/2006/relationships/image" Target="../media/image183.emf"/><Relationship Id="rId128" Type="http://schemas.openxmlformats.org/officeDocument/2006/relationships/image" Target="../media/image49.emf"/><Relationship Id="rId149" Type="http://schemas.openxmlformats.org/officeDocument/2006/relationships/image" Target="../media/image27.emf"/><Relationship Id="rId5" Type="http://schemas.openxmlformats.org/officeDocument/2006/relationships/image" Target="../media/image167.emf"/><Relationship Id="rId95" Type="http://schemas.openxmlformats.org/officeDocument/2006/relationships/image" Target="../media/image82.emf"/><Relationship Id="rId160" Type="http://schemas.openxmlformats.org/officeDocument/2006/relationships/image" Target="../media/image15.emf"/><Relationship Id="rId22" Type="http://schemas.openxmlformats.org/officeDocument/2006/relationships/image" Target="../media/image174.emf"/><Relationship Id="rId43" Type="http://schemas.openxmlformats.org/officeDocument/2006/relationships/image" Target="../media/image179.emf"/><Relationship Id="rId64" Type="http://schemas.openxmlformats.org/officeDocument/2006/relationships/image" Target="../media/image113.emf"/><Relationship Id="rId118" Type="http://schemas.openxmlformats.org/officeDocument/2006/relationships/image" Target="../media/image59.emf"/><Relationship Id="rId139" Type="http://schemas.openxmlformats.org/officeDocument/2006/relationships/image" Target="../media/image193.emf"/><Relationship Id="rId85" Type="http://schemas.openxmlformats.org/officeDocument/2006/relationships/image" Target="../media/image92.emf"/><Relationship Id="rId150" Type="http://schemas.openxmlformats.org/officeDocument/2006/relationships/image" Target="../media/image10.emf"/><Relationship Id="rId171" Type="http://schemas.openxmlformats.org/officeDocument/2006/relationships/image" Target="../media/image2.emf"/><Relationship Id="rId12" Type="http://schemas.openxmlformats.org/officeDocument/2006/relationships/image" Target="../media/image161.emf"/><Relationship Id="rId33" Type="http://schemas.openxmlformats.org/officeDocument/2006/relationships/image" Target="../media/image140.emf"/><Relationship Id="rId108" Type="http://schemas.openxmlformats.org/officeDocument/2006/relationships/image" Target="../media/image69.emf"/><Relationship Id="rId129" Type="http://schemas.openxmlformats.org/officeDocument/2006/relationships/image" Target="../media/image23.emf"/><Relationship Id="rId54" Type="http://schemas.openxmlformats.org/officeDocument/2006/relationships/image" Target="../media/image123.emf"/><Relationship Id="rId70" Type="http://schemas.openxmlformats.org/officeDocument/2006/relationships/image" Target="../media/image107.emf"/><Relationship Id="rId75" Type="http://schemas.openxmlformats.org/officeDocument/2006/relationships/image" Target="../media/image184.emf"/><Relationship Id="rId91" Type="http://schemas.openxmlformats.org/officeDocument/2006/relationships/image" Target="../media/image86.emf"/><Relationship Id="rId96" Type="http://schemas.openxmlformats.org/officeDocument/2006/relationships/image" Target="../media/image81.emf"/><Relationship Id="rId140" Type="http://schemas.openxmlformats.org/officeDocument/2006/relationships/image" Target="../media/image36.emf"/><Relationship Id="rId145" Type="http://schemas.openxmlformats.org/officeDocument/2006/relationships/image" Target="../media/image31.emf"/><Relationship Id="rId161" Type="http://schemas.openxmlformats.org/officeDocument/2006/relationships/image" Target="../media/image13.emf"/><Relationship Id="rId166" Type="http://schemas.openxmlformats.org/officeDocument/2006/relationships/image" Target="../media/image8.emf"/><Relationship Id="rId1" Type="http://schemas.openxmlformats.org/officeDocument/2006/relationships/image" Target="../media/image172.emf"/><Relationship Id="rId6" Type="http://schemas.openxmlformats.org/officeDocument/2006/relationships/image" Target="../media/image166.emf"/><Relationship Id="rId23" Type="http://schemas.openxmlformats.org/officeDocument/2006/relationships/image" Target="../media/image150.emf"/><Relationship Id="rId28" Type="http://schemas.openxmlformats.org/officeDocument/2006/relationships/image" Target="../media/image145.emf"/><Relationship Id="rId49" Type="http://schemas.openxmlformats.org/officeDocument/2006/relationships/image" Target="../media/image127.emf"/><Relationship Id="rId114" Type="http://schemas.openxmlformats.org/officeDocument/2006/relationships/image" Target="../media/image63.emf"/><Relationship Id="rId119" Type="http://schemas.openxmlformats.org/officeDocument/2006/relationships/image" Target="../media/image58.emf"/><Relationship Id="rId44" Type="http://schemas.openxmlformats.org/officeDocument/2006/relationships/image" Target="../media/image132.emf"/><Relationship Id="rId60" Type="http://schemas.openxmlformats.org/officeDocument/2006/relationships/image" Target="../media/image117.emf"/><Relationship Id="rId65" Type="http://schemas.openxmlformats.org/officeDocument/2006/relationships/image" Target="../media/image112.emf"/><Relationship Id="rId81" Type="http://schemas.openxmlformats.org/officeDocument/2006/relationships/image" Target="../media/image96.emf"/><Relationship Id="rId86" Type="http://schemas.openxmlformats.org/officeDocument/2006/relationships/image" Target="../media/image186.emf"/><Relationship Id="rId130" Type="http://schemas.openxmlformats.org/officeDocument/2006/relationships/image" Target="../media/image47.emf"/><Relationship Id="rId135" Type="http://schemas.openxmlformats.org/officeDocument/2006/relationships/image" Target="../media/image42.emf"/><Relationship Id="rId151" Type="http://schemas.openxmlformats.org/officeDocument/2006/relationships/image" Target="../media/image197.emf"/><Relationship Id="rId156" Type="http://schemas.openxmlformats.org/officeDocument/2006/relationships/image" Target="../media/image19.emf"/><Relationship Id="rId13" Type="http://schemas.openxmlformats.org/officeDocument/2006/relationships/image" Target="../media/image160.emf"/><Relationship Id="rId18" Type="http://schemas.openxmlformats.org/officeDocument/2006/relationships/image" Target="../media/image155.emf"/><Relationship Id="rId39" Type="http://schemas.openxmlformats.org/officeDocument/2006/relationships/image" Target="../media/image136.emf"/><Relationship Id="rId109" Type="http://schemas.openxmlformats.org/officeDocument/2006/relationships/image" Target="../media/image68.emf"/><Relationship Id="rId34" Type="http://schemas.openxmlformats.org/officeDocument/2006/relationships/image" Target="../media/image139.emf"/><Relationship Id="rId50" Type="http://schemas.openxmlformats.org/officeDocument/2006/relationships/image" Target="../media/image126.emf"/><Relationship Id="rId55" Type="http://schemas.openxmlformats.org/officeDocument/2006/relationships/image" Target="../media/image122.emf"/><Relationship Id="rId76" Type="http://schemas.openxmlformats.org/officeDocument/2006/relationships/image" Target="../media/image100.emf"/><Relationship Id="rId97" Type="http://schemas.openxmlformats.org/officeDocument/2006/relationships/image" Target="../media/image80.emf"/><Relationship Id="rId104" Type="http://schemas.openxmlformats.org/officeDocument/2006/relationships/image" Target="../media/image189.emf"/><Relationship Id="rId120" Type="http://schemas.openxmlformats.org/officeDocument/2006/relationships/image" Target="../media/image57.emf"/><Relationship Id="rId125" Type="http://schemas.openxmlformats.org/officeDocument/2006/relationships/image" Target="../media/image52.emf"/><Relationship Id="rId141" Type="http://schemas.openxmlformats.org/officeDocument/2006/relationships/image" Target="../media/image194.emf"/><Relationship Id="rId146" Type="http://schemas.openxmlformats.org/officeDocument/2006/relationships/image" Target="../media/image30.emf"/><Relationship Id="rId167" Type="http://schemas.openxmlformats.org/officeDocument/2006/relationships/image" Target="../media/image6.emf"/><Relationship Id="rId7" Type="http://schemas.openxmlformats.org/officeDocument/2006/relationships/image" Target="../media/image165.emf"/><Relationship Id="rId71" Type="http://schemas.openxmlformats.org/officeDocument/2006/relationships/image" Target="../media/image106.emf"/><Relationship Id="rId92" Type="http://schemas.openxmlformats.org/officeDocument/2006/relationships/image" Target="../media/image85.emf"/><Relationship Id="rId162" Type="http://schemas.openxmlformats.org/officeDocument/2006/relationships/image" Target="../media/image199.emf"/><Relationship Id="rId2" Type="http://schemas.openxmlformats.org/officeDocument/2006/relationships/image" Target="../media/image170.emf"/><Relationship Id="rId29" Type="http://schemas.openxmlformats.org/officeDocument/2006/relationships/image" Target="../media/image144.emf"/><Relationship Id="rId24" Type="http://schemas.openxmlformats.org/officeDocument/2006/relationships/image" Target="../media/image149.emf"/><Relationship Id="rId40" Type="http://schemas.openxmlformats.org/officeDocument/2006/relationships/image" Target="../media/image135.emf"/><Relationship Id="rId45" Type="http://schemas.openxmlformats.org/officeDocument/2006/relationships/image" Target="../media/image131.emf"/><Relationship Id="rId66" Type="http://schemas.openxmlformats.org/officeDocument/2006/relationships/image" Target="../media/image111.emf"/><Relationship Id="rId87" Type="http://schemas.openxmlformats.org/officeDocument/2006/relationships/image" Target="../media/image90.emf"/><Relationship Id="rId110" Type="http://schemas.openxmlformats.org/officeDocument/2006/relationships/image" Target="../media/image67.emf"/><Relationship Id="rId115" Type="http://schemas.openxmlformats.org/officeDocument/2006/relationships/image" Target="../media/image62.emf"/><Relationship Id="rId131" Type="http://schemas.openxmlformats.org/officeDocument/2006/relationships/image" Target="../media/image46.emf"/><Relationship Id="rId136" Type="http://schemas.openxmlformats.org/officeDocument/2006/relationships/image" Target="../media/image41.emf"/><Relationship Id="rId157" Type="http://schemas.openxmlformats.org/officeDocument/2006/relationships/image" Target="../media/image18.emf"/><Relationship Id="rId61" Type="http://schemas.openxmlformats.org/officeDocument/2006/relationships/image" Target="../media/image116.emf"/><Relationship Id="rId82" Type="http://schemas.openxmlformats.org/officeDocument/2006/relationships/image" Target="../media/image95.emf"/><Relationship Id="rId152" Type="http://schemas.openxmlformats.org/officeDocument/2006/relationships/image" Target="../media/image24.emf"/><Relationship Id="rId19" Type="http://schemas.openxmlformats.org/officeDocument/2006/relationships/image" Target="../media/image154.emf"/><Relationship Id="rId14" Type="http://schemas.openxmlformats.org/officeDocument/2006/relationships/image" Target="../media/image159.emf"/><Relationship Id="rId30" Type="http://schemas.openxmlformats.org/officeDocument/2006/relationships/image" Target="../media/image143.emf"/><Relationship Id="rId35" Type="http://schemas.openxmlformats.org/officeDocument/2006/relationships/image" Target="../media/image138.emf"/><Relationship Id="rId56" Type="http://schemas.openxmlformats.org/officeDocument/2006/relationships/image" Target="../media/image181.emf"/><Relationship Id="rId77" Type="http://schemas.openxmlformats.org/officeDocument/2006/relationships/image" Target="../media/image99.emf"/><Relationship Id="rId100" Type="http://schemas.openxmlformats.org/officeDocument/2006/relationships/image" Target="../media/image77.emf"/><Relationship Id="rId105" Type="http://schemas.openxmlformats.org/officeDocument/2006/relationships/image" Target="../media/image190.emf"/><Relationship Id="rId126" Type="http://schemas.openxmlformats.org/officeDocument/2006/relationships/image" Target="../media/image51.emf"/><Relationship Id="rId147" Type="http://schemas.openxmlformats.org/officeDocument/2006/relationships/image" Target="../media/image29.emf"/><Relationship Id="rId168" Type="http://schemas.openxmlformats.org/officeDocument/2006/relationships/image" Target="../media/image5.emf"/><Relationship Id="rId8" Type="http://schemas.openxmlformats.org/officeDocument/2006/relationships/image" Target="../media/image164.emf"/><Relationship Id="rId51" Type="http://schemas.openxmlformats.org/officeDocument/2006/relationships/image" Target="../media/image125.emf"/><Relationship Id="rId72" Type="http://schemas.openxmlformats.org/officeDocument/2006/relationships/image" Target="../media/image104.emf"/><Relationship Id="rId93" Type="http://schemas.openxmlformats.org/officeDocument/2006/relationships/image" Target="../media/image84.emf"/><Relationship Id="rId98" Type="http://schemas.openxmlformats.org/officeDocument/2006/relationships/image" Target="../media/image79.emf"/><Relationship Id="rId121" Type="http://schemas.openxmlformats.org/officeDocument/2006/relationships/image" Target="../media/image56.emf"/><Relationship Id="rId142" Type="http://schemas.openxmlformats.org/officeDocument/2006/relationships/image" Target="../media/image34.emf"/><Relationship Id="rId163" Type="http://schemas.openxmlformats.org/officeDocument/2006/relationships/image" Target="../media/image12.emf"/><Relationship Id="rId3" Type="http://schemas.openxmlformats.org/officeDocument/2006/relationships/image" Target="../media/image169.emf"/><Relationship Id="rId25" Type="http://schemas.openxmlformats.org/officeDocument/2006/relationships/image" Target="../media/image148.emf"/><Relationship Id="rId46" Type="http://schemas.openxmlformats.org/officeDocument/2006/relationships/image" Target="../media/image130.emf"/><Relationship Id="rId67" Type="http://schemas.openxmlformats.org/officeDocument/2006/relationships/image" Target="../media/image110.emf"/><Relationship Id="rId116" Type="http://schemas.openxmlformats.org/officeDocument/2006/relationships/image" Target="../media/image61.emf"/><Relationship Id="rId137" Type="http://schemas.openxmlformats.org/officeDocument/2006/relationships/image" Target="../media/image4.emf"/><Relationship Id="rId158" Type="http://schemas.openxmlformats.org/officeDocument/2006/relationships/image" Target="../media/image26.emf"/><Relationship Id="rId20" Type="http://schemas.openxmlformats.org/officeDocument/2006/relationships/image" Target="../media/image153.emf"/><Relationship Id="rId41" Type="http://schemas.openxmlformats.org/officeDocument/2006/relationships/image" Target="../media/image178.emf"/><Relationship Id="rId62" Type="http://schemas.openxmlformats.org/officeDocument/2006/relationships/image" Target="../media/image115.emf"/><Relationship Id="rId83" Type="http://schemas.openxmlformats.org/officeDocument/2006/relationships/image" Target="../media/image94.emf"/><Relationship Id="rId88" Type="http://schemas.openxmlformats.org/officeDocument/2006/relationships/image" Target="../media/image89.emf"/><Relationship Id="rId111" Type="http://schemas.openxmlformats.org/officeDocument/2006/relationships/image" Target="../media/image66.emf"/><Relationship Id="rId132" Type="http://schemas.openxmlformats.org/officeDocument/2006/relationships/image" Target="../media/image45.emf"/><Relationship Id="rId153" Type="http://schemas.openxmlformats.org/officeDocument/2006/relationships/image" Target="../media/image198.emf"/><Relationship Id="rId15" Type="http://schemas.openxmlformats.org/officeDocument/2006/relationships/image" Target="../media/image158.emf"/><Relationship Id="rId36" Type="http://schemas.openxmlformats.org/officeDocument/2006/relationships/image" Target="../media/image176.emf"/><Relationship Id="rId57" Type="http://schemas.openxmlformats.org/officeDocument/2006/relationships/image" Target="../media/image120.emf"/><Relationship Id="rId106" Type="http://schemas.openxmlformats.org/officeDocument/2006/relationships/image" Target="../media/image191.emf"/><Relationship Id="rId127" Type="http://schemas.openxmlformats.org/officeDocument/2006/relationships/image" Target="../media/image50.emf"/><Relationship Id="rId10" Type="http://schemas.openxmlformats.org/officeDocument/2006/relationships/image" Target="../media/image162.emf"/><Relationship Id="rId31" Type="http://schemas.openxmlformats.org/officeDocument/2006/relationships/image" Target="../media/image142.emf"/><Relationship Id="rId52" Type="http://schemas.openxmlformats.org/officeDocument/2006/relationships/image" Target="../media/image124.emf"/><Relationship Id="rId73" Type="http://schemas.openxmlformats.org/officeDocument/2006/relationships/image" Target="../media/image103.emf"/><Relationship Id="rId78" Type="http://schemas.openxmlformats.org/officeDocument/2006/relationships/image" Target="../media/image185.emf"/><Relationship Id="rId94" Type="http://schemas.openxmlformats.org/officeDocument/2006/relationships/image" Target="../media/image83.emf"/><Relationship Id="rId99" Type="http://schemas.openxmlformats.org/officeDocument/2006/relationships/image" Target="../media/image78.emf"/><Relationship Id="rId101" Type="http://schemas.openxmlformats.org/officeDocument/2006/relationships/image" Target="../media/image76.emf"/><Relationship Id="rId122" Type="http://schemas.openxmlformats.org/officeDocument/2006/relationships/image" Target="../media/image55.emf"/><Relationship Id="rId143" Type="http://schemas.openxmlformats.org/officeDocument/2006/relationships/image" Target="../media/image195.emf"/><Relationship Id="rId148" Type="http://schemas.openxmlformats.org/officeDocument/2006/relationships/image" Target="../media/image28.emf"/><Relationship Id="rId164" Type="http://schemas.openxmlformats.org/officeDocument/2006/relationships/image" Target="../media/image11.emf"/><Relationship Id="rId169" Type="http://schemas.openxmlformats.org/officeDocument/2006/relationships/image" Target="../media/image200.emf"/><Relationship Id="rId4" Type="http://schemas.openxmlformats.org/officeDocument/2006/relationships/image" Target="../media/image168.emf"/><Relationship Id="rId9" Type="http://schemas.openxmlformats.org/officeDocument/2006/relationships/image" Target="../media/image163.emf"/><Relationship Id="rId26" Type="http://schemas.openxmlformats.org/officeDocument/2006/relationships/image" Target="../media/image175.emf"/><Relationship Id="rId47" Type="http://schemas.openxmlformats.org/officeDocument/2006/relationships/image" Target="../media/image129.emf"/><Relationship Id="rId68" Type="http://schemas.openxmlformats.org/officeDocument/2006/relationships/image" Target="../media/image109.emf"/><Relationship Id="rId89" Type="http://schemas.openxmlformats.org/officeDocument/2006/relationships/image" Target="../media/image187.emf"/><Relationship Id="rId112" Type="http://schemas.openxmlformats.org/officeDocument/2006/relationships/image" Target="../media/image65.emf"/><Relationship Id="rId133" Type="http://schemas.openxmlformats.org/officeDocument/2006/relationships/image" Target="../media/image7.emf"/><Relationship Id="rId154" Type="http://schemas.openxmlformats.org/officeDocument/2006/relationships/image" Target="../media/image22.emf"/><Relationship Id="rId16" Type="http://schemas.openxmlformats.org/officeDocument/2006/relationships/image" Target="../media/image157.emf"/><Relationship Id="rId37" Type="http://schemas.openxmlformats.org/officeDocument/2006/relationships/image" Target="../media/image137.emf"/><Relationship Id="rId58" Type="http://schemas.openxmlformats.org/officeDocument/2006/relationships/image" Target="../media/image119.emf"/><Relationship Id="rId79" Type="http://schemas.openxmlformats.org/officeDocument/2006/relationships/image" Target="../media/image98.emf"/><Relationship Id="rId102" Type="http://schemas.openxmlformats.org/officeDocument/2006/relationships/image" Target="../media/image75.emf"/><Relationship Id="rId123" Type="http://schemas.openxmlformats.org/officeDocument/2006/relationships/image" Target="../media/image54.emf"/><Relationship Id="rId144" Type="http://schemas.openxmlformats.org/officeDocument/2006/relationships/image" Target="../media/image196.emf"/><Relationship Id="rId90" Type="http://schemas.openxmlformats.org/officeDocument/2006/relationships/image" Target="../media/image87.emf"/><Relationship Id="rId165" Type="http://schemas.openxmlformats.org/officeDocument/2006/relationships/image" Target="../media/image9.emf"/><Relationship Id="rId27" Type="http://schemas.openxmlformats.org/officeDocument/2006/relationships/image" Target="../media/image147.emf"/><Relationship Id="rId48" Type="http://schemas.openxmlformats.org/officeDocument/2006/relationships/image" Target="../media/image128.emf"/><Relationship Id="rId69" Type="http://schemas.openxmlformats.org/officeDocument/2006/relationships/image" Target="../media/image182.emf"/><Relationship Id="rId113" Type="http://schemas.openxmlformats.org/officeDocument/2006/relationships/image" Target="../media/image192.emf"/><Relationship Id="rId134" Type="http://schemas.openxmlformats.org/officeDocument/2006/relationships/image" Target="../media/image43.emf"/><Relationship Id="rId80" Type="http://schemas.openxmlformats.org/officeDocument/2006/relationships/image" Target="../media/image97.emf"/><Relationship Id="rId155" Type="http://schemas.openxmlformats.org/officeDocument/2006/relationships/image" Target="../media/image21.emf"/><Relationship Id="rId17" Type="http://schemas.openxmlformats.org/officeDocument/2006/relationships/image" Target="../media/image156.emf"/><Relationship Id="rId38" Type="http://schemas.openxmlformats.org/officeDocument/2006/relationships/image" Target="../media/image177.emf"/><Relationship Id="rId59" Type="http://schemas.openxmlformats.org/officeDocument/2006/relationships/image" Target="../media/image118.emf"/><Relationship Id="rId103" Type="http://schemas.openxmlformats.org/officeDocument/2006/relationships/image" Target="../media/image188.emf"/><Relationship Id="rId124" Type="http://schemas.openxmlformats.org/officeDocument/2006/relationships/image" Target="../media/image53.emf"/></Relationships>
</file>

<file path=xl/drawings/_rels/vmlDrawing3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152.emf"/><Relationship Id="rId42" Type="http://schemas.openxmlformats.org/officeDocument/2006/relationships/image" Target="../media/image178.emf"/><Relationship Id="rId63" Type="http://schemas.openxmlformats.org/officeDocument/2006/relationships/image" Target="../media/image113.emf"/><Relationship Id="rId84" Type="http://schemas.openxmlformats.org/officeDocument/2006/relationships/image" Target="../media/image90.emf"/><Relationship Id="rId138" Type="http://schemas.openxmlformats.org/officeDocument/2006/relationships/image" Target="../media/image34.emf"/><Relationship Id="rId159" Type="http://schemas.openxmlformats.org/officeDocument/2006/relationships/image" Target="../media/image216.emf"/><Relationship Id="rId107" Type="http://schemas.openxmlformats.org/officeDocument/2006/relationships/image" Target="../media/image67.emf"/><Relationship Id="rId11" Type="http://schemas.openxmlformats.org/officeDocument/2006/relationships/image" Target="../media/image202.emf"/><Relationship Id="rId32" Type="http://schemas.openxmlformats.org/officeDocument/2006/relationships/image" Target="../media/image142.emf"/><Relationship Id="rId53" Type="http://schemas.openxmlformats.org/officeDocument/2006/relationships/image" Target="../media/image208.emf"/><Relationship Id="rId74" Type="http://schemas.openxmlformats.org/officeDocument/2006/relationships/image" Target="../media/image100.emf"/><Relationship Id="rId128" Type="http://schemas.openxmlformats.org/officeDocument/2006/relationships/image" Target="../media/image46.emf"/><Relationship Id="rId149" Type="http://schemas.openxmlformats.org/officeDocument/2006/relationships/image" Target="../media/image21.emf"/><Relationship Id="rId5" Type="http://schemas.openxmlformats.org/officeDocument/2006/relationships/image" Target="../media/image167.emf"/><Relationship Id="rId95" Type="http://schemas.openxmlformats.org/officeDocument/2006/relationships/image" Target="../media/image79.emf"/><Relationship Id="rId160" Type="http://schemas.openxmlformats.org/officeDocument/2006/relationships/image" Target="../media/image6.emf"/><Relationship Id="rId22" Type="http://schemas.openxmlformats.org/officeDocument/2006/relationships/image" Target="../media/image203.emf"/><Relationship Id="rId43" Type="http://schemas.openxmlformats.org/officeDocument/2006/relationships/image" Target="../media/image133.emf"/><Relationship Id="rId64" Type="http://schemas.openxmlformats.org/officeDocument/2006/relationships/image" Target="../media/image112.emf"/><Relationship Id="rId118" Type="http://schemas.openxmlformats.org/officeDocument/2006/relationships/image" Target="../media/image56.emf"/><Relationship Id="rId139" Type="http://schemas.openxmlformats.org/officeDocument/2006/relationships/image" Target="../media/image195.emf"/><Relationship Id="rId85" Type="http://schemas.openxmlformats.org/officeDocument/2006/relationships/image" Target="../media/image89.emf"/><Relationship Id="rId150" Type="http://schemas.openxmlformats.org/officeDocument/2006/relationships/image" Target="../media/image19.emf"/><Relationship Id="rId12" Type="http://schemas.openxmlformats.org/officeDocument/2006/relationships/image" Target="../media/image161.emf"/><Relationship Id="rId17" Type="http://schemas.openxmlformats.org/officeDocument/2006/relationships/image" Target="../media/image156.emf"/><Relationship Id="rId33" Type="http://schemas.openxmlformats.org/officeDocument/2006/relationships/image" Target="../media/image141.emf"/><Relationship Id="rId38" Type="http://schemas.openxmlformats.org/officeDocument/2006/relationships/image" Target="../media/image137.emf"/><Relationship Id="rId59" Type="http://schemas.openxmlformats.org/officeDocument/2006/relationships/image" Target="../media/image117.emf"/><Relationship Id="rId103" Type="http://schemas.openxmlformats.org/officeDocument/2006/relationships/image" Target="../media/image191.emf"/><Relationship Id="rId108" Type="http://schemas.openxmlformats.org/officeDocument/2006/relationships/image" Target="../media/image66.emf"/><Relationship Id="rId124" Type="http://schemas.openxmlformats.org/officeDocument/2006/relationships/image" Target="../media/image50.emf"/><Relationship Id="rId129" Type="http://schemas.openxmlformats.org/officeDocument/2006/relationships/image" Target="../media/image45.emf"/><Relationship Id="rId54" Type="http://schemas.openxmlformats.org/officeDocument/2006/relationships/image" Target="../media/image123.emf"/><Relationship Id="rId70" Type="http://schemas.openxmlformats.org/officeDocument/2006/relationships/image" Target="../media/image106.emf"/><Relationship Id="rId75" Type="http://schemas.openxmlformats.org/officeDocument/2006/relationships/image" Target="../media/image99.emf"/><Relationship Id="rId91" Type="http://schemas.openxmlformats.org/officeDocument/2006/relationships/image" Target="../media/image83.emf"/><Relationship Id="rId96" Type="http://schemas.openxmlformats.org/officeDocument/2006/relationships/image" Target="../media/image78.emf"/><Relationship Id="rId140" Type="http://schemas.openxmlformats.org/officeDocument/2006/relationships/image" Target="../media/image31.emf"/><Relationship Id="rId145" Type="http://schemas.openxmlformats.org/officeDocument/2006/relationships/image" Target="../media/image215.emf"/><Relationship Id="rId161" Type="http://schemas.openxmlformats.org/officeDocument/2006/relationships/image" Target="../media/image5.emf"/><Relationship Id="rId1" Type="http://schemas.openxmlformats.org/officeDocument/2006/relationships/image" Target="../media/image201.emf"/><Relationship Id="rId6" Type="http://schemas.openxmlformats.org/officeDocument/2006/relationships/image" Target="../media/image166.emf"/><Relationship Id="rId23" Type="http://schemas.openxmlformats.org/officeDocument/2006/relationships/image" Target="../media/image150.emf"/><Relationship Id="rId28" Type="http://schemas.openxmlformats.org/officeDocument/2006/relationships/image" Target="../media/image205.emf"/><Relationship Id="rId49" Type="http://schemas.openxmlformats.org/officeDocument/2006/relationships/image" Target="../media/image127.emf"/><Relationship Id="rId114" Type="http://schemas.openxmlformats.org/officeDocument/2006/relationships/image" Target="../media/image60.emf"/><Relationship Id="rId119" Type="http://schemas.openxmlformats.org/officeDocument/2006/relationships/image" Target="../media/image55.emf"/><Relationship Id="rId44" Type="http://schemas.openxmlformats.org/officeDocument/2006/relationships/image" Target="../media/image132.emf"/><Relationship Id="rId60" Type="http://schemas.openxmlformats.org/officeDocument/2006/relationships/image" Target="../media/image116.emf"/><Relationship Id="rId65" Type="http://schemas.openxmlformats.org/officeDocument/2006/relationships/image" Target="../media/image111.emf"/><Relationship Id="rId81" Type="http://schemas.openxmlformats.org/officeDocument/2006/relationships/image" Target="../media/image93.emf"/><Relationship Id="rId86" Type="http://schemas.openxmlformats.org/officeDocument/2006/relationships/image" Target="../media/image210.emf"/><Relationship Id="rId130" Type="http://schemas.openxmlformats.org/officeDocument/2006/relationships/image" Target="../media/image213.emf"/><Relationship Id="rId135" Type="http://schemas.openxmlformats.org/officeDocument/2006/relationships/image" Target="../media/image214.emf"/><Relationship Id="rId151" Type="http://schemas.openxmlformats.org/officeDocument/2006/relationships/image" Target="../media/image18.emf"/><Relationship Id="rId156" Type="http://schemas.openxmlformats.org/officeDocument/2006/relationships/image" Target="../media/image11.emf"/><Relationship Id="rId13" Type="http://schemas.openxmlformats.org/officeDocument/2006/relationships/image" Target="../media/image160.emf"/><Relationship Id="rId18" Type="http://schemas.openxmlformats.org/officeDocument/2006/relationships/image" Target="../media/image155.emf"/><Relationship Id="rId39" Type="http://schemas.openxmlformats.org/officeDocument/2006/relationships/image" Target="../media/image174.emf"/><Relationship Id="rId109" Type="http://schemas.openxmlformats.org/officeDocument/2006/relationships/image" Target="../media/image65.emf"/><Relationship Id="rId34" Type="http://schemas.openxmlformats.org/officeDocument/2006/relationships/image" Target="../media/image140.emf"/><Relationship Id="rId50" Type="http://schemas.openxmlformats.org/officeDocument/2006/relationships/image" Target="../media/image126.emf"/><Relationship Id="rId55" Type="http://schemas.openxmlformats.org/officeDocument/2006/relationships/image" Target="../media/image122.emf"/><Relationship Id="rId76" Type="http://schemas.openxmlformats.org/officeDocument/2006/relationships/image" Target="../media/image98.emf"/><Relationship Id="rId97" Type="http://schemas.openxmlformats.org/officeDocument/2006/relationships/image" Target="../media/image77.emf"/><Relationship Id="rId104" Type="http://schemas.openxmlformats.org/officeDocument/2006/relationships/image" Target="../media/image70.emf"/><Relationship Id="rId120" Type="http://schemas.openxmlformats.org/officeDocument/2006/relationships/image" Target="../media/image54.emf"/><Relationship Id="rId125" Type="http://schemas.openxmlformats.org/officeDocument/2006/relationships/image" Target="../media/image49.emf"/><Relationship Id="rId141" Type="http://schemas.openxmlformats.org/officeDocument/2006/relationships/image" Target="../media/image30.emf"/><Relationship Id="rId146" Type="http://schemas.openxmlformats.org/officeDocument/2006/relationships/image" Target="../media/image197.emf"/><Relationship Id="rId7" Type="http://schemas.openxmlformats.org/officeDocument/2006/relationships/image" Target="../media/image165.emf"/><Relationship Id="rId71" Type="http://schemas.openxmlformats.org/officeDocument/2006/relationships/image" Target="../media/image104.emf"/><Relationship Id="rId92" Type="http://schemas.openxmlformats.org/officeDocument/2006/relationships/image" Target="../media/image82.emf"/><Relationship Id="rId162" Type="http://schemas.openxmlformats.org/officeDocument/2006/relationships/image" Target="../media/image217.emf"/><Relationship Id="rId2" Type="http://schemas.openxmlformats.org/officeDocument/2006/relationships/image" Target="../media/image170.emf"/><Relationship Id="rId29" Type="http://schemas.openxmlformats.org/officeDocument/2006/relationships/image" Target="../media/image206.emf"/><Relationship Id="rId24" Type="http://schemas.openxmlformats.org/officeDocument/2006/relationships/image" Target="../media/image149.emf"/><Relationship Id="rId40" Type="http://schemas.openxmlformats.org/officeDocument/2006/relationships/image" Target="../media/image136.emf"/><Relationship Id="rId45" Type="http://schemas.openxmlformats.org/officeDocument/2006/relationships/image" Target="../media/image131.emf"/><Relationship Id="rId66" Type="http://schemas.openxmlformats.org/officeDocument/2006/relationships/image" Target="../media/image110.emf"/><Relationship Id="rId87" Type="http://schemas.openxmlformats.org/officeDocument/2006/relationships/image" Target="../media/image87.emf"/><Relationship Id="rId110" Type="http://schemas.openxmlformats.org/officeDocument/2006/relationships/image" Target="../media/image192.emf"/><Relationship Id="rId115" Type="http://schemas.openxmlformats.org/officeDocument/2006/relationships/image" Target="../media/image59.emf"/><Relationship Id="rId131" Type="http://schemas.openxmlformats.org/officeDocument/2006/relationships/image" Target="../media/image43.emf"/><Relationship Id="rId136" Type="http://schemas.openxmlformats.org/officeDocument/2006/relationships/image" Target="../media/image36.emf"/><Relationship Id="rId157" Type="http://schemas.openxmlformats.org/officeDocument/2006/relationships/image" Target="../media/image9.emf"/><Relationship Id="rId61" Type="http://schemas.openxmlformats.org/officeDocument/2006/relationships/image" Target="../media/image115.emf"/><Relationship Id="rId82" Type="http://schemas.openxmlformats.org/officeDocument/2006/relationships/image" Target="../media/image92.emf"/><Relationship Id="rId152" Type="http://schemas.openxmlformats.org/officeDocument/2006/relationships/image" Target="../media/image16.emf"/><Relationship Id="rId19" Type="http://schemas.openxmlformats.org/officeDocument/2006/relationships/image" Target="../media/image154.emf"/><Relationship Id="rId14" Type="http://schemas.openxmlformats.org/officeDocument/2006/relationships/image" Target="../media/image159.emf"/><Relationship Id="rId30" Type="http://schemas.openxmlformats.org/officeDocument/2006/relationships/image" Target="../media/image144.emf"/><Relationship Id="rId35" Type="http://schemas.openxmlformats.org/officeDocument/2006/relationships/image" Target="../media/image139.emf"/><Relationship Id="rId56" Type="http://schemas.openxmlformats.org/officeDocument/2006/relationships/image" Target="../media/image120.emf"/><Relationship Id="rId77" Type="http://schemas.openxmlformats.org/officeDocument/2006/relationships/image" Target="../media/image97.emf"/><Relationship Id="rId100" Type="http://schemas.openxmlformats.org/officeDocument/2006/relationships/image" Target="../media/image188.emf"/><Relationship Id="rId105" Type="http://schemas.openxmlformats.org/officeDocument/2006/relationships/image" Target="../media/image69.emf"/><Relationship Id="rId126" Type="http://schemas.openxmlformats.org/officeDocument/2006/relationships/image" Target="../media/image212.emf"/><Relationship Id="rId147" Type="http://schemas.openxmlformats.org/officeDocument/2006/relationships/image" Target="../media/image24.emf"/><Relationship Id="rId8" Type="http://schemas.openxmlformats.org/officeDocument/2006/relationships/image" Target="../media/image164.emf"/><Relationship Id="rId51" Type="http://schemas.openxmlformats.org/officeDocument/2006/relationships/image" Target="../media/image125.emf"/><Relationship Id="rId72" Type="http://schemas.openxmlformats.org/officeDocument/2006/relationships/image" Target="../media/image103.emf"/><Relationship Id="rId93" Type="http://schemas.openxmlformats.org/officeDocument/2006/relationships/image" Target="../media/image81.emf"/><Relationship Id="rId98" Type="http://schemas.openxmlformats.org/officeDocument/2006/relationships/image" Target="../media/image76.emf"/><Relationship Id="rId121" Type="http://schemas.openxmlformats.org/officeDocument/2006/relationships/image" Target="../media/image53.emf"/><Relationship Id="rId142" Type="http://schemas.openxmlformats.org/officeDocument/2006/relationships/image" Target="../media/image29.emf"/><Relationship Id="rId163" Type="http://schemas.openxmlformats.org/officeDocument/2006/relationships/image" Target="../media/image3.emf"/><Relationship Id="rId3" Type="http://schemas.openxmlformats.org/officeDocument/2006/relationships/image" Target="../media/image169.emf"/><Relationship Id="rId25" Type="http://schemas.openxmlformats.org/officeDocument/2006/relationships/image" Target="../media/image148.emf"/><Relationship Id="rId46" Type="http://schemas.openxmlformats.org/officeDocument/2006/relationships/image" Target="../media/image130.emf"/><Relationship Id="rId67" Type="http://schemas.openxmlformats.org/officeDocument/2006/relationships/image" Target="../media/image109.emf"/><Relationship Id="rId116" Type="http://schemas.openxmlformats.org/officeDocument/2006/relationships/image" Target="../media/image58.emf"/><Relationship Id="rId137" Type="http://schemas.openxmlformats.org/officeDocument/2006/relationships/image" Target="../media/image35.emf"/><Relationship Id="rId158" Type="http://schemas.openxmlformats.org/officeDocument/2006/relationships/image" Target="../media/image8.emf"/><Relationship Id="rId20" Type="http://schemas.openxmlformats.org/officeDocument/2006/relationships/image" Target="../media/image153.emf"/><Relationship Id="rId41" Type="http://schemas.openxmlformats.org/officeDocument/2006/relationships/image" Target="../media/image135.emf"/><Relationship Id="rId62" Type="http://schemas.openxmlformats.org/officeDocument/2006/relationships/image" Target="../media/image114.emf"/><Relationship Id="rId83" Type="http://schemas.openxmlformats.org/officeDocument/2006/relationships/image" Target="../media/image209.emf"/><Relationship Id="rId88" Type="http://schemas.openxmlformats.org/officeDocument/2006/relationships/image" Target="../media/image86.emf"/><Relationship Id="rId111" Type="http://schemas.openxmlformats.org/officeDocument/2006/relationships/image" Target="../media/image63.emf"/><Relationship Id="rId132" Type="http://schemas.openxmlformats.org/officeDocument/2006/relationships/image" Target="../media/image42.emf"/><Relationship Id="rId153" Type="http://schemas.openxmlformats.org/officeDocument/2006/relationships/image" Target="../media/image15.emf"/><Relationship Id="rId15" Type="http://schemas.openxmlformats.org/officeDocument/2006/relationships/image" Target="../media/image158.emf"/><Relationship Id="rId36" Type="http://schemas.openxmlformats.org/officeDocument/2006/relationships/image" Target="../media/image138.emf"/><Relationship Id="rId57" Type="http://schemas.openxmlformats.org/officeDocument/2006/relationships/image" Target="../media/image119.emf"/><Relationship Id="rId106" Type="http://schemas.openxmlformats.org/officeDocument/2006/relationships/image" Target="../media/image68.emf"/><Relationship Id="rId127" Type="http://schemas.openxmlformats.org/officeDocument/2006/relationships/image" Target="../media/image47.emf"/><Relationship Id="rId10" Type="http://schemas.openxmlformats.org/officeDocument/2006/relationships/image" Target="../media/image162.emf"/><Relationship Id="rId31" Type="http://schemas.openxmlformats.org/officeDocument/2006/relationships/image" Target="../media/image143.emf"/><Relationship Id="rId52" Type="http://schemas.openxmlformats.org/officeDocument/2006/relationships/image" Target="../media/image124.emf"/><Relationship Id="rId73" Type="http://schemas.openxmlformats.org/officeDocument/2006/relationships/image" Target="../media/image184.emf"/><Relationship Id="rId78" Type="http://schemas.openxmlformats.org/officeDocument/2006/relationships/image" Target="../media/image96.emf"/><Relationship Id="rId94" Type="http://schemas.openxmlformats.org/officeDocument/2006/relationships/image" Target="../media/image80.emf"/><Relationship Id="rId99" Type="http://schemas.openxmlformats.org/officeDocument/2006/relationships/image" Target="../media/image75.emf"/><Relationship Id="rId101" Type="http://schemas.openxmlformats.org/officeDocument/2006/relationships/image" Target="../media/image211.emf"/><Relationship Id="rId122" Type="http://schemas.openxmlformats.org/officeDocument/2006/relationships/image" Target="../media/image52.emf"/><Relationship Id="rId143" Type="http://schemas.openxmlformats.org/officeDocument/2006/relationships/image" Target="../media/image28.emf"/><Relationship Id="rId148" Type="http://schemas.openxmlformats.org/officeDocument/2006/relationships/image" Target="../media/image22.emf"/><Relationship Id="rId164" Type="http://schemas.openxmlformats.org/officeDocument/2006/relationships/image" Target="../media/image2.emf"/><Relationship Id="rId4" Type="http://schemas.openxmlformats.org/officeDocument/2006/relationships/image" Target="../media/image168.emf"/><Relationship Id="rId9" Type="http://schemas.openxmlformats.org/officeDocument/2006/relationships/image" Target="../media/image163.emf"/><Relationship Id="rId26" Type="http://schemas.openxmlformats.org/officeDocument/2006/relationships/image" Target="../media/image204.emf"/><Relationship Id="rId47" Type="http://schemas.openxmlformats.org/officeDocument/2006/relationships/image" Target="../media/image129.emf"/><Relationship Id="rId68" Type="http://schemas.openxmlformats.org/officeDocument/2006/relationships/image" Target="../media/image177.emf"/><Relationship Id="rId89" Type="http://schemas.openxmlformats.org/officeDocument/2006/relationships/image" Target="../media/image85.emf"/><Relationship Id="rId112" Type="http://schemas.openxmlformats.org/officeDocument/2006/relationships/image" Target="../media/image62.emf"/><Relationship Id="rId133" Type="http://schemas.openxmlformats.org/officeDocument/2006/relationships/image" Target="../media/image41.emf"/><Relationship Id="rId154" Type="http://schemas.openxmlformats.org/officeDocument/2006/relationships/image" Target="../media/image13.emf"/><Relationship Id="rId16" Type="http://schemas.openxmlformats.org/officeDocument/2006/relationships/image" Target="../media/image157.emf"/><Relationship Id="rId37" Type="http://schemas.openxmlformats.org/officeDocument/2006/relationships/image" Target="../media/image207.emf"/><Relationship Id="rId58" Type="http://schemas.openxmlformats.org/officeDocument/2006/relationships/image" Target="../media/image118.emf"/><Relationship Id="rId79" Type="http://schemas.openxmlformats.org/officeDocument/2006/relationships/image" Target="../media/image95.emf"/><Relationship Id="rId102" Type="http://schemas.openxmlformats.org/officeDocument/2006/relationships/image" Target="../media/image190.emf"/><Relationship Id="rId123" Type="http://schemas.openxmlformats.org/officeDocument/2006/relationships/image" Target="../media/image51.emf"/><Relationship Id="rId144" Type="http://schemas.openxmlformats.org/officeDocument/2006/relationships/image" Target="../media/image27.emf"/><Relationship Id="rId90" Type="http://schemas.openxmlformats.org/officeDocument/2006/relationships/image" Target="../media/image84.emf"/><Relationship Id="rId27" Type="http://schemas.openxmlformats.org/officeDocument/2006/relationships/image" Target="../media/image147.emf"/><Relationship Id="rId48" Type="http://schemas.openxmlformats.org/officeDocument/2006/relationships/image" Target="../media/image128.emf"/><Relationship Id="rId69" Type="http://schemas.openxmlformats.org/officeDocument/2006/relationships/image" Target="../media/image107.emf"/><Relationship Id="rId113" Type="http://schemas.openxmlformats.org/officeDocument/2006/relationships/image" Target="../media/image61.emf"/><Relationship Id="rId134" Type="http://schemas.openxmlformats.org/officeDocument/2006/relationships/image" Target="../media/image39.emf"/><Relationship Id="rId80" Type="http://schemas.openxmlformats.org/officeDocument/2006/relationships/image" Target="../media/image94.emf"/><Relationship Id="rId155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617220</xdr:colOff>
      <xdr:row>4</xdr:row>
      <xdr:rowOff>144781</xdr:rowOff>
    </xdr:from>
    <xdr:ext cx="1734217" cy="17536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82940" y="1059181"/>
          <a:ext cx="1734217" cy="175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24320</xdr:colOff>
      <xdr:row>13</xdr:row>
      <xdr:rowOff>110458</xdr:rowOff>
    </xdr:from>
    <xdr:ext cx="1652312" cy="3359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3986720" y="3036538"/>
              <a:ext cx="1652312" cy="3359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1100" b="0" i="1">
                            <a:latin typeface="Cambria Math" panose="02040503050406030204" pitchFamily="18" charset="0"/>
                          </a:rPr>
                          <m:t>2,784</m:t>
                        </m:r>
                      </m:num>
                      <m:den>
                        <m:r>
                          <a:rPr lang="es-MX" sz="1100" b="0" i="1">
                            <a:latin typeface="Cambria Math" panose="02040503050406030204" pitchFamily="18" charset="0"/>
                          </a:rPr>
                          <m:t>139,200 −2,784</m:t>
                        </m:r>
                      </m:den>
                    </m:f>
                    <m:r>
                      <a:rPr lang="es-MX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1100" b="0" i="1">
                            <a:latin typeface="Cambria Math" panose="02040503050406030204" pitchFamily="18" charset="0"/>
                          </a:rPr>
                          <m:t>360</m:t>
                        </m:r>
                      </m:num>
                      <m:den>
                        <m:r>
                          <a:rPr lang="es-MX" sz="1100" b="0" i="1">
                            <a:latin typeface="Cambria Math" panose="02040503050406030204" pitchFamily="18" charset="0"/>
                          </a:rPr>
                          <m:t>20</m:t>
                        </m:r>
                      </m:den>
                    </m:f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F667BC62-2641-490C-8DB3-81C1EDA33256}"/>
                </a:ext>
              </a:extLst>
            </xdr:cNvPr>
            <xdr:cNvSpPr txBox="1"/>
          </xdr:nvSpPr>
          <xdr:spPr>
            <a:xfrm>
              <a:off x="3986720" y="3036538"/>
              <a:ext cx="1652312" cy="3359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=</a:t>
              </a:r>
              <a:r>
                <a:rPr lang="es-MX" sz="1100" b="0" i="0">
                  <a:latin typeface="Cambria Math" panose="02040503050406030204" pitchFamily="18" charset="0"/>
                </a:rPr>
                <a:t>2,784/(139,200 −2,784)  𝑋  360/20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129540</xdr:colOff>
      <xdr:row>18</xdr:row>
      <xdr:rowOff>64770</xdr:rowOff>
    </xdr:from>
    <xdr:ext cx="1603131" cy="3150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4091940" y="3905250"/>
              <a:ext cx="1603131" cy="3150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es-MX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es-MX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s-MX" sz="1100">
                              <a:latin typeface="Cambria Math" panose="02040503050406030204" pitchFamily="18" charset="0"/>
                            </a:rPr>
                            <m:t>1</m:t>
                          </m:r>
                          <m:r>
                            <a:rPr lang="es-MX" sz="1100" i="0">
                              <a:latin typeface="Cambria Math" panose="02040503050406030204" pitchFamily="18" charset="0"/>
                            </a:rPr>
                            <m:t>+</m:t>
                          </m:r>
                          <m:f>
                            <m:fPr>
                              <m:ctrlPr>
                                <a:rPr lang="es-MX" sz="110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s-MX" sz="1100" i="0">
                                  <a:latin typeface="Cambria Math" panose="02040503050406030204" pitchFamily="18" charset="0"/>
                                </a:rPr>
                                <m:t>2,784</m:t>
                              </m:r>
                            </m:num>
                            <m:den>
                              <m:r>
                                <a:rPr lang="es-MX" sz="1100" i="0">
                                  <a:latin typeface="Cambria Math" panose="02040503050406030204" pitchFamily="18" charset="0"/>
                                </a:rPr>
                                <m:t>139,200−2784</m:t>
                              </m:r>
                            </m:den>
                          </m:f>
                        </m:e>
                      </m:d>
                    </m:e>
                    <m:sup>
                      <m:d>
                        <m:dPr>
                          <m:ctrlPr>
                            <a:rPr lang="es-MX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type m:val="skw"/>
                              <m:ctrlPr>
                                <a:rPr lang="es-MX" sz="110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s-MX" sz="1100" i="0">
                                  <a:latin typeface="Cambria Math" panose="02040503050406030204" pitchFamily="18" charset="0"/>
                                </a:rPr>
                                <m:t>360</m:t>
                              </m:r>
                            </m:num>
                            <m:den>
                              <m:r>
                                <a:rPr lang="es-MX" sz="1100" b="0" i="1">
                                  <a:latin typeface="Cambria Math" panose="02040503050406030204" pitchFamily="18" charset="0"/>
                                </a:rPr>
                                <m:t>20</m:t>
                              </m:r>
                            </m:den>
                          </m:f>
                        </m:e>
                      </m:d>
                    </m:sup>
                  </m:sSup>
                </m:oMath>
              </a14:m>
              <a:r>
                <a:rPr lang="es-MX" sz="1100"/>
                <a:t>- 1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CCA2212-D1A3-4E1B-827E-142D4C0B3BFC}"/>
                </a:ext>
              </a:extLst>
            </xdr:cNvPr>
            <xdr:cNvSpPr txBox="1"/>
          </xdr:nvSpPr>
          <xdr:spPr>
            <a:xfrm>
              <a:off x="4091940" y="3905250"/>
              <a:ext cx="1603131" cy="3150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(1+2,784/(139,200−2784))^((360⁄</a:t>
              </a:r>
              <a:r>
                <a:rPr lang="es-MX" sz="1100" b="0" i="0">
                  <a:latin typeface="Cambria Math" panose="02040503050406030204" pitchFamily="18" charset="0"/>
                </a:rPr>
                <a:t>20) )</a:t>
              </a:r>
              <a:r>
                <a:rPr lang="es-MX" sz="1100"/>
                <a:t>- 1</a:t>
              </a:r>
            </a:p>
          </xdr:txBody>
        </xdr:sp>
      </mc:Fallback>
    </mc:AlternateContent>
    <xdr:clientData/>
  </xdr:oneCellAnchor>
  <xdr:twoCellAnchor editAs="oneCell">
    <xdr:from>
      <xdr:col>8</xdr:col>
      <xdr:colOff>121920</xdr:colOff>
      <xdr:row>1</xdr:row>
      <xdr:rowOff>7621</xdr:rowOff>
    </xdr:from>
    <xdr:to>
      <xdr:col>13</xdr:col>
      <xdr:colOff>728847</xdr:colOff>
      <xdr:row>12</xdr:row>
      <xdr:rowOff>7621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373381"/>
          <a:ext cx="4569327" cy="201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38100</xdr:colOff>
          <xdr:row>5</xdr:row>
          <xdr:rowOff>133350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17</xdr:col>
          <xdr:colOff>142875</xdr:colOff>
          <xdr:row>6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17</xdr:col>
          <xdr:colOff>142875</xdr:colOff>
          <xdr:row>7</xdr:row>
          <xdr:rowOff>38100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17</xdr:col>
          <xdr:colOff>142875</xdr:colOff>
          <xdr:row>8</xdr:row>
          <xdr:rowOff>38100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17</xdr:col>
          <xdr:colOff>142875</xdr:colOff>
          <xdr:row>9</xdr:row>
          <xdr:rowOff>38100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17</xdr:col>
          <xdr:colOff>142875</xdr:colOff>
          <xdr:row>10</xdr:row>
          <xdr:rowOff>38100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17</xdr:col>
          <xdr:colOff>142875</xdr:colOff>
          <xdr:row>11</xdr:row>
          <xdr:rowOff>38100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17</xdr:col>
          <xdr:colOff>142875</xdr:colOff>
          <xdr:row>12</xdr:row>
          <xdr:rowOff>38100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17</xdr:col>
          <xdr:colOff>142875</xdr:colOff>
          <xdr:row>13</xdr:row>
          <xdr:rowOff>38100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17</xdr:col>
          <xdr:colOff>142875</xdr:colOff>
          <xdr:row>14</xdr:row>
          <xdr:rowOff>38100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1</xdr:col>
          <xdr:colOff>38100</xdr:colOff>
          <xdr:row>16</xdr:row>
          <xdr:rowOff>133350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17</xdr:col>
          <xdr:colOff>142875</xdr:colOff>
          <xdr:row>17</xdr:row>
          <xdr:rowOff>38100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17</xdr:col>
          <xdr:colOff>142875</xdr:colOff>
          <xdr:row>18</xdr:row>
          <xdr:rowOff>38100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17</xdr:col>
          <xdr:colOff>142875</xdr:colOff>
          <xdr:row>19</xdr:row>
          <xdr:rowOff>38100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17</xdr:col>
          <xdr:colOff>142875</xdr:colOff>
          <xdr:row>20</xdr:row>
          <xdr:rowOff>38100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17</xdr:col>
          <xdr:colOff>142875</xdr:colOff>
          <xdr:row>21</xdr:row>
          <xdr:rowOff>38100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17</xdr:col>
          <xdr:colOff>142875</xdr:colOff>
          <xdr:row>22</xdr:row>
          <xdr:rowOff>38100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17</xdr:col>
          <xdr:colOff>142875</xdr:colOff>
          <xdr:row>23</xdr:row>
          <xdr:rowOff>38100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17</xdr:col>
          <xdr:colOff>142875</xdr:colOff>
          <xdr:row>24</xdr:row>
          <xdr:rowOff>38100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17</xdr:col>
          <xdr:colOff>142875</xdr:colOff>
          <xdr:row>25</xdr:row>
          <xdr:rowOff>38100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17</xdr:col>
          <xdr:colOff>142875</xdr:colOff>
          <xdr:row>26</xdr:row>
          <xdr:rowOff>38100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1</xdr:col>
          <xdr:colOff>38100</xdr:colOff>
          <xdr:row>28</xdr:row>
          <xdr:rowOff>133350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17</xdr:col>
          <xdr:colOff>142875</xdr:colOff>
          <xdr:row>29</xdr:row>
          <xdr:rowOff>38100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17</xdr:col>
          <xdr:colOff>142875</xdr:colOff>
          <xdr:row>30</xdr:row>
          <xdr:rowOff>38100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17</xdr:col>
          <xdr:colOff>142875</xdr:colOff>
          <xdr:row>31</xdr:row>
          <xdr:rowOff>38100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38100</xdr:colOff>
          <xdr:row>33</xdr:row>
          <xdr:rowOff>133350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17</xdr:col>
          <xdr:colOff>142875</xdr:colOff>
          <xdr:row>34</xdr:row>
          <xdr:rowOff>38100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1</xdr:col>
          <xdr:colOff>38100</xdr:colOff>
          <xdr:row>36</xdr:row>
          <xdr:rowOff>133350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36</xdr:row>
          <xdr:rowOff>0</xdr:rowOff>
        </xdr:from>
        <xdr:to>
          <xdr:col>17</xdr:col>
          <xdr:colOff>142875</xdr:colOff>
          <xdr:row>37</xdr:row>
          <xdr:rowOff>38100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0</xdr:rowOff>
        </xdr:from>
        <xdr:to>
          <xdr:col>17</xdr:col>
          <xdr:colOff>142875</xdr:colOff>
          <xdr:row>38</xdr:row>
          <xdr:rowOff>38100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17</xdr:col>
          <xdr:colOff>142875</xdr:colOff>
          <xdr:row>39</xdr:row>
          <xdr:rowOff>38100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17</xdr:col>
          <xdr:colOff>142875</xdr:colOff>
          <xdr:row>40</xdr:row>
          <xdr:rowOff>38100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40</xdr:row>
          <xdr:rowOff>0</xdr:rowOff>
        </xdr:from>
        <xdr:to>
          <xdr:col>17</xdr:col>
          <xdr:colOff>142875</xdr:colOff>
          <xdr:row>41</xdr:row>
          <xdr:rowOff>38100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17</xdr:col>
          <xdr:colOff>142875</xdr:colOff>
          <xdr:row>42</xdr:row>
          <xdr:rowOff>38100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17</xdr:col>
          <xdr:colOff>142875</xdr:colOff>
          <xdr:row>43</xdr:row>
          <xdr:rowOff>38100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17</xdr:col>
          <xdr:colOff>142875</xdr:colOff>
          <xdr:row>44</xdr:row>
          <xdr:rowOff>38100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1</xdr:col>
          <xdr:colOff>38100</xdr:colOff>
          <xdr:row>46</xdr:row>
          <xdr:rowOff>133350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17</xdr:col>
          <xdr:colOff>142875</xdr:colOff>
          <xdr:row>47</xdr:row>
          <xdr:rowOff>38100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1</xdr:col>
          <xdr:colOff>38100</xdr:colOff>
          <xdr:row>49</xdr:row>
          <xdr:rowOff>133350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17</xdr:col>
          <xdr:colOff>142875</xdr:colOff>
          <xdr:row>50</xdr:row>
          <xdr:rowOff>38100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0</xdr:rowOff>
        </xdr:from>
        <xdr:to>
          <xdr:col>17</xdr:col>
          <xdr:colOff>142875</xdr:colOff>
          <xdr:row>51</xdr:row>
          <xdr:rowOff>38100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0</xdr:rowOff>
        </xdr:from>
        <xdr:to>
          <xdr:col>17</xdr:col>
          <xdr:colOff>142875</xdr:colOff>
          <xdr:row>52</xdr:row>
          <xdr:rowOff>38100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0</xdr:rowOff>
        </xdr:from>
        <xdr:to>
          <xdr:col>17</xdr:col>
          <xdr:colOff>142875</xdr:colOff>
          <xdr:row>53</xdr:row>
          <xdr:rowOff>38100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1</xdr:col>
          <xdr:colOff>38100</xdr:colOff>
          <xdr:row>55</xdr:row>
          <xdr:rowOff>133350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55</xdr:row>
          <xdr:rowOff>0</xdr:rowOff>
        </xdr:from>
        <xdr:to>
          <xdr:col>17</xdr:col>
          <xdr:colOff>142875</xdr:colOff>
          <xdr:row>56</xdr:row>
          <xdr:rowOff>38100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17</xdr:col>
          <xdr:colOff>142875</xdr:colOff>
          <xdr:row>57</xdr:row>
          <xdr:rowOff>38100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0</xdr:rowOff>
        </xdr:from>
        <xdr:to>
          <xdr:col>17</xdr:col>
          <xdr:colOff>142875</xdr:colOff>
          <xdr:row>58</xdr:row>
          <xdr:rowOff>38100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17</xdr:col>
          <xdr:colOff>142875</xdr:colOff>
          <xdr:row>59</xdr:row>
          <xdr:rowOff>38100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</xdr:row>
          <xdr:rowOff>0</xdr:rowOff>
        </xdr:from>
        <xdr:to>
          <xdr:col>17</xdr:col>
          <xdr:colOff>142875</xdr:colOff>
          <xdr:row>60</xdr:row>
          <xdr:rowOff>38100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</xdr:row>
          <xdr:rowOff>0</xdr:rowOff>
        </xdr:from>
        <xdr:to>
          <xdr:col>17</xdr:col>
          <xdr:colOff>142875</xdr:colOff>
          <xdr:row>61</xdr:row>
          <xdr:rowOff>38100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61</xdr:row>
          <xdr:rowOff>0</xdr:rowOff>
        </xdr:from>
        <xdr:to>
          <xdr:col>17</xdr:col>
          <xdr:colOff>142875</xdr:colOff>
          <xdr:row>62</xdr:row>
          <xdr:rowOff>38100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17</xdr:col>
          <xdr:colOff>142875</xdr:colOff>
          <xdr:row>63</xdr:row>
          <xdr:rowOff>38100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63</xdr:row>
          <xdr:rowOff>0</xdr:rowOff>
        </xdr:from>
        <xdr:to>
          <xdr:col>17</xdr:col>
          <xdr:colOff>142875</xdr:colOff>
          <xdr:row>64</xdr:row>
          <xdr:rowOff>38100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0</xdr:rowOff>
        </xdr:from>
        <xdr:to>
          <xdr:col>1</xdr:col>
          <xdr:colOff>38100</xdr:colOff>
          <xdr:row>66</xdr:row>
          <xdr:rowOff>133350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0</xdr:rowOff>
        </xdr:from>
        <xdr:to>
          <xdr:col>17</xdr:col>
          <xdr:colOff>142875</xdr:colOff>
          <xdr:row>67</xdr:row>
          <xdr:rowOff>38100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67</xdr:row>
          <xdr:rowOff>0</xdr:rowOff>
        </xdr:from>
        <xdr:to>
          <xdr:col>17</xdr:col>
          <xdr:colOff>142875</xdr:colOff>
          <xdr:row>68</xdr:row>
          <xdr:rowOff>38100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0</xdr:rowOff>
        </xdr:from>
        <xdr:to>
          <xdr:col>1</xdr:col>
          <xdr:colOff>38100</xdr:colOff>
          <xdr:row>70</xdr:row>
          <xdr:rowOff>133350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70</xdr:row>
          <xdr:rowOff>0</xdr:rowOff>
        </xdr:from>
        <xdr:to>
          <xdr:col>17</xdr:col>
          <xdr:colOff>142875</xdr:colOff>
          <xdr:row>71</xdr:row>
          <xdr:rowOff>38100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71</xdr:row>
          <xdr:rowOff>0</xdr:rowOff>
        </xdr:from>
        <xdr:to>
          <xdr:col>17</xdr:col>
          <xdr:colOff>142875</xdr:colOff>
          <xdr:row>72</xdr:row>
          <xdr:rowOff>38100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72</xdr:row>
          <xdr:rowOff>0</xdr:rowOff>
        </xdr:from>
        <xdr:to>
          <xdr:col>17</xdr:col>
          <xdr:colOff>142875</xdr:colOff>
          <xdr:row>73</xdr:row>
          <xdr:rowOff>38100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73</xdr:row>
          <xdr:rowOff>0</xdr:rowOff>
        </xdr:from>
        <xdr:to>
          <xdr:col>17</xdr:col>
          <xdr:colOff>142875</xdr:colOff>
          <xdr:row>74</xdr:row>
          <xdr:rowOff>38100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17</xdr:col>
          <xdr:colOff>142875</xdr:colOff>
          <xdr:row>75</xdr:row>
          <xdr:rowOff>38100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75</xdr:row>
          <xdr:rowOff>0</xdr:rowOff>
        </xdr:from>
        <xdr:to>
          <xdr:col>17</xdr:col>
          <xdr:colOff>142875</xdr:colOff>
          <xdr:row>76</xdr:row>
          <xdr:rowOff>38100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76</xdr:row>
          <xdr:rowOff>0</xdr:rowOff>
        </xdr:from>
        <xdr:to>
          <xdr:col>17</xdr:col>
          <xdr:colOff>142875</xdr:colOff>
          <xdr:row>77</xdr:row>
          <xdr:rowOff>38100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77</xdr:row>
          <xdr:rowOff>0</xdr:rowOff>
        </xdr:from>
        <xdr:to>
          <xdr:col>17</xdr:col>
          <xdr:colOff>142875</xdr:colOff>
          <xdr:row>78</xdr:row>
          <xdr:rowOff>38100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2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78</xdr:row>
          <xdr:rowOff>0</xdr:rowOff>
        </xdr:from>
        <xdr:to>
          <xdr:col>17</xdr:col>
          <xdr:colOff>142875</xdr:colOff>
          <xdr:row>79</xdr:row>
          <xdr:rowOff>38100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17</xdr:col>
          <xdr:colOff>142875</xdr:colOff>
          <xdr:row>80</xdr:row>
          <xdr:rowOff>38100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17</xdr:col>
          <xdr:colOff>142875</xdr:colOff>
          <xdr:row>81</xdr:row>
          <xdr:rowOff>38100</xdr:rowOff>
        </xdr:to>
        <xdr:sp macro="" textlink="">
          <xdr:nvSpPr>
            <xdr:cNvPr id="1092" name="Control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17</xdr:col>
          <xdr:colOff>142875</xdr:colOff>
          <xdr:row>82</xdr:row>
          <xdr:rowOff>38100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83</xdr:row>
          <xdr:rowOff>0</xdr:rowOff>
        </xdr:from>
        <xdr:to>
          <xdr:col>1</xdr:col>
          <xdr:colOff>38100</xdr:colOff>
          <xdr:row>84</xdr:row>
          <xdr:rowOff>133350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17</xdr:col>
          <xdr:colOff>142875</xdr:colOff>
          <xdr:row>85</xdr:row>
          <xdr:rowOff>38100</xdr:rowOff>
        </xdr:to>
        <xdr:sp macro="" textlink="">
          <xdr:nvSpPr>
            <xdr:cNvPr id="1095" name="Control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</xdr:row>
          <xdr:rowOff>0</xdr:rowOff>
        </xdr:from>
        <xdr:to>
          <xdr:col>17</xdr:col>
          <xdr:colOff>142875</xdr:colOff>
          <xdr:row>86</xdr:row>
          <xdr:rowOff>38100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0</xdr:rowOff>
        </xdr:from>
        <xdr:to>
          <xdr:col>1</xdr:col>
          <xdr:colOff>38100</xdr:colOff>
          <xdr:row>88</xdr:row>
          <xdr:rowOff>133350</xdr:rowOff>
        </xdr:to>
        <xdr:sp macro="" textlink="">
          <xdr:nvSpPr>
            <xdr:cNvPr id="1097" name="Control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88</xdr:row>
          <xdr:rowOff>0</xdr:rowOff>
        </xdr:from>
        <xdr:to>
          <xdr:col>17</xdr:col>
          <xdr:colOff>142875</xdr:colOff>
          <xdr:row>89</xdr:row>
          <xdr:rowOff>38100</xdr:rowOff>
        </xdr:to>
        <xdr:sp macro="" textlink="">
          <xdr:nvSpPr>
            <xdr:cNvPr id="1098" name="Control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89</xdr:row>
          <xdr:rowOff>0</xdr:rowOff>
        </xdr:from>
        <xdr:to>
          <xdr:col>17</xdr:col>
          <xdr:colOff>142875</xdr:colOff>
          <xdr:row>90</xdr:row>
          <xdr:rowOff>38100</xdr:rowOff>
        </xdr:to>
        <xdr:sp macro="" textlink="">
          <xdr:nvSpPr>
            <xdr:cNvPr id="1099" name="Control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0</xdr:rowOff>
        </xdr:from>
        <xdr:to>
          <xdr:col>1</xdr:col>
          <xdr:colOff>38100</xdr:colOff>
          <xdr:row>92</xdr:row>
          <xdr:rowOff>133350</xdr:rowOff>
        </xdr:to>
        <xdr:sp macro="" textlink="">
          <xdr:nvSpPr>
            <xdr:cNvPr id="1100" name="Control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92</xdr:row>
          <xdr:rowOff>0</xdr:rowOff>
        </xdr:from>
        <xdr:to>
          <xdr:col>17</xdr:col>
          <xdr:colOff>142875</xdr:colOff>
          <xdr:row>93</xdr:row>
          <xdr:rowOff>38100</xdr:rowOff>
        </xdr:to>
        <xdr:sp macro="" textlink="">
          <xdr:nvSpPr>
            <xdr:cNvPr id="1101" name="Control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93</xdr:row>
          <xdr:rowOff>0</xdr:rowOff>
        </xdr:from>
        <xdr:to>
          <xdr:col>17</xdr:col>
          <xdr:colOff>142875</xdr:colOff>
          <xdr:row>94</xdr:row>
          <xdr:rowOff>38100</xdr:rowOff>
        </xdr:to>
        <xdr:sp macro="" textlink="">
          <xdr:nvSpPr>
            <xdr:cNvPr id="1102" name="Control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94</xdr:row>
          <xdr:rowOff>0</xdr:rowOff>
        </xdr:from>
        <xdr:to>
          <xdr:col>17</xdr:col>
          <xdr:colOff>142875</xdr:colOff>
          <xdr:row>95</xdr:row>
          <xdr:rowOff>38100</xdr:rowOff>
        </xdr:to>
        <xdr:sp macro="" textlink="">
          <xdr:nvSpPr>
            <xdr:cNvPr id="1103" name="Control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1</xdr:col>
          <xdr:colOff>38100</xdr:colOff>
          <xdr:row>97</xdr:row>
          <xdr:rowOff>133350</xdr:rowOff>
        </xdr:to>
        <xdr:sp macro="" textlink="">
          <xdr:nvSpPr>
            <xdr:cNvPr id="1104" name="Control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97</xdr:row>
          <xdr:rowOff>0</xdr:rowOff>
        </xdr:from>
        <xdr:to>
          <xdr:col>17</xdr:col>
          <xdr:colOff>142875</xdr:colOff>
          <xdr:row>98</xdr:row>
          <xdr:rowOff>38100</xdr:rowOff>
        </xdr:to>
        <xdr:sp macro="" textlink="">
          <xdr:nvSpPr>
            <xdr:cNvPr id="1105" name="Control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98</xdr:row>
          <xdr:rowOff>0</xdr:rowOff>
        </xdr:from>
        <xdr:to>
          <xdr:col>17</xdr:col>
          <xdr:colOff>142875</xdr:colOff>
          <xdr:row>99</xdr:row>
          <xdr:rowOff>38100</xdr:rowOff>
        </xdr:to>
        <xdr:sp macro="" textlink="">
          <xdr:nvSpPr>
            <xdr:cNvPr id="1106" name="Control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99</xdr:row>
          <xdr:rowOff>0</xdr:rowOff>
        </xdr:from>
        <xdr:to>
          <xdr:col>17</xdr:col>
          <xdr:colOff>142875</xdr:colOff>
          <xdr:row>100</xdr:row>
          <xdr:rowOff>38100</xdr:rowOff>
        </xdr:to>
        <xdr:sp macro="" textlink="">
          <xdr:nvSpPr>
            <xdr:cNvPr id="1107" name="Control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100</xdr:row>
          <xdr:rowOff>0</xdr:rowOff>
        </xdr:from>
        <xdr:to>
          <xdr:col>17</xdr:col>
          <xdr:colOff>142875</xdr:colOff>
          <xdr:row>101</xdr:row>
          <xdr:rowOff>38100</xdr:rowOff>
        </xdr:to>
        <xdr:sp macro="" textlink="">
          <xdr:nvSpPr>
            <xdr:cNvPr id="1108" name="Control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101</xdr:row>
          <xdr:rowOff>0</xdr:rowOff>
        </xdr:from>
        <xdr:to>
          <xdr:col>17</xdr:col>
          <xdr:colOff>142875</xdr:colOff>
          <xdr:row>102</xdr:row>
          <xdr:rowOff>38100</xdr:rowOff>
        </xdr:to>
        <xdr:sp macro="" textlink="">
          <xdr:nvSpPr>
            <xdr:cNvPr id="1109" name="Control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102</xdr:row>
          <xdr:rowOff>0</xdr:rowOff>
        </xdr:from>
        <xdr:to>
          <xdr:col>17</xdr:col>
          <xdr:colOff>142875</xdr:colOff>
          <xdr:row>103</xdr:row>
          <xdr:rowOff>38100</xdr:rowOff>
        </xdr:to>
        <xdr:sp macro="" textlink="">
          <xdr:nvSpPr>
            <xdr:cNvPr id="1110" name="Control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103</xdr:row>
          <xdr:rowOff>0</xdr:rowOff>
        </xdr:from>
        <xdr:to>
          <xdr:col>17</xdr:col>
          <xdr:colOff>142875</xdr:colOff>
          <xdr:row>104</xdr:row>
          <xdr:rowOff>38100</xdr:rowOff>
        </xdr:to>
        <xdr:sp macro="" textlink="">
          <xdr:nvSpPr>
            <xdr:cNvPr id="1111" name="Control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0</xdr:rowOff>
        </xdr:from>
        <xdr:to>
          <xdr:col>1</xdr:col>
          <xdr:colOff>38100</xdr:colOff>
          <xdr:row>106</xdr:row>
          <xdr:rowOff>133350</xdr:rowOff>
        </xdr:to>
        <xdr:sp macro="" textlink="">
          <xdr:nvSpPr>
            <xdr:cNvPr id="1112" name="Control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106</xdr:row>
          <xdr:rowOff>0</xdr:rowOff>
        </xdr:from>
        <xdr:to>
          <xdr:col>17</xdr:col>
          <xdr:colOff>142875</xdr:colOff>
          <xdr:row>107</xdr:row>
          <xdr:rowOff>38100</xdr:rowOff>
        </xdr:to>
        <xdr:sp macro="" textlink="">
          <xdr:nvSpPr>
            <xdr:cNvPr id="1113" name="Control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107</xdr:row>
          <xdr:rowOff>0</xdr:rowOff>
        </xdr:from>
        <xdr:to>
          <xdr:col>17</xdr:col>
          <xdr:colOff>142875</xdr:colOff>
          <xdr:row>108</xdr:row>
          <xdr:rowOff>38100</xdr:rowOff>
        </xdr:to>
        <xdr:sp macro="" textlink="">
          <xdr:nvSpPr>
            <xdr:cNvPr id="1114" name="Control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109</xdr:row>
          <xdr:rowOff>0</xdr:rowOff>
        </xdr:from>
        <xdr:to>
          <xdr:col>1</xdr:col>
          <xdr:colOff>38100</xdr:colOff>
          <xdr:row>110</xdr:row>
          <xdr:rowOff>133350</xdr:rowOff>
        </xdr:to>
        <xdr:sp macro="" textlink="">
          <xdr:nvSpPr>
            <xdr:cNvPr id="1115" name="Control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110</xdr:row>
          <xdr:rowOff>0</xdr:rowOff>
        </xdr:from>
        <xdr:to>
          <xdr:col>17</xdr:col>
          <xdr:colOff>142875</xdr:colOff>
          <xdr:row>111</xdr:row>
          <xdr:rowOff>38100</xdr:rowOff>
        </xdr:to>
        <xdr:sp macro="" textlink="">
          <xdr:nvSpPr>
            <xdr:cNvPr id="1116" name="Control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111</xdr:row>
          <xdr:rowOff>0</xdr:rowOff>
        </xdr:from>
        <xdr:to>
          <xdr:col>17</xdr:col>
          <xdr:colOff>142875</xdr:colOff>
          <xdr:row>112</xdr:row>
          <xdr:rowOff>38100</xdr:rowOff>
        </xdr:to>
        <xdr:sp macro="" textlink="">
          <xdr:nvSpPr>
            <xdr:cNvPr id="1117" name="Control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112</xdr:row>
          <xdr:rowOff>0</xdr:rowOff>
        </xdr:from>
        <xdr:to>
          <xdr:col>17</xdr:col>
          <xdr:colOff>142875</xdr:colOff>
          <xdr:row>113</xdr:row>
          <xdr:rowOff>38100</xdr:rowOff>
        </xdr:to>
        <xdr:sp macro="" textlink="">
          <xdr:nvSpPr>
            <xdr:cNvPr id="1118" name="Control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113</xdr:row>
          <xdr:rowOff>0</xdr:rowOff>
        </xdr:from>
        <xdr:to>
          <xdr:col>17</xdr:col>
          <xdr:colOff>142875</xdr:colOff>
          <xdr:row>114</xdr:row>
          <xdr:rowOff>38100</xdr:rowOff>
        </xdr:to>
        <xdr:sp macro="" textlink="">
          <xdr:nvSpPr>
            <xdr:cNvPr id="1119" name="Control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114</xdr:row>
          <xdr:rowOff>0</xdr:rowOff>
        </xdr:from>
        <xdr:to>
          <xdr:col>17</xdr:col>
          <xdr:colOff>142875</xdr:colOff>
          <xdr:row>115</xdr:row>
          <xdr:rowOff>38100</xdr:rowOff>
        </xdr:to>
        <xdr:sp macro="" textlink="">
          <xdr:nvSpPr>
            <xdr:cNvPr id="1120" name="Control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115</xdr:row>
          <xdr:rowOff>0</xdr:rowOff>
        </xdr:from>
        <xdr:to>
          <xdr:col>17</xdr:col>
          <xdr:colOff>142875</xdr:colOff>
          <xdr:row>116</xdr:row>
          <xdr:rowOff>38100</xdr:rowOff>
        </xdr:to>
        <xdr:sp macro="" textlink="">
          <xdr:nvSpPr>
            <xdr:cNvPr id="1121" name="Control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116</xdr:row>
          <xdr:rowOff>0</xdr:rowOff>
        </xdr:from>
        <xdr:to>
          <xdr:col>17</xdr:col>
          <xdr:colOff>142875</xdr:colOff>
          <xdr:row>117</xdr:row>
          <xdr:rowOff>38100</xdr:rowOff>
        </xdr:to>
        <xdr:sp macro="" textlink="">
          <xdr:nvSpPr>
            <xdr:cNvPr id="1122" name="Control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117</xdr:row>
          <xdr:rowOff>0</xdr:rowOff>
        </xdr:from>
        <xdr:to>
          <xdr:col>17</xdr:col>
          <xdr:colOff>142875</xdr:colOff>
          <xdr:row>118</xdr:row>
          <xdr:rowOff>38100</xdr:rowOff>
        </xdr:to>
        <xdr:sp macro="" textlink="">
          <xdr:nvSpPr>
            <xdr:cNvPr id="1123" name="Control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2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118</xdr:row>
          <xdr:rowOff>0</xdr:rowOff>
        </xdr:from>
        <xdr:to>
          <xdr:col>17</xdr:col>
          <xdr:colOff>142875</xdr:colOff>
          <xdr:row>119</xdr:row>
          <xdr:rowOff>38100</xdr:rowOff>
        </xdr:to>
        <xdr:sp macro="" textlink="">
          <xdr:nvSpPr>
            <xdr:cNvPr id="1124" name="Control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119</xdr:row>
          <xdr:rowOff>0</xdr:rowOff>
        </xdr:from>
        <xdr:to>
          <xdr:col>17</xdr:col>
          <xdr:colOff>142875</xdr:colOff>
          <xdr:row>120</xdr:row>
          <xdr:rowOff>38100</xdr:rowOff>
        </xdr:to>
        <xdr:sp macro="" textlink="">
          <xdr:nvSpPr>
            <xdr:cNvPr id="1125" name="Control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120</xdr:row>
          <xdr:rowOff>0</xdr:rowOff>
        </xdr:from>
        <xdr:to>
          <xdr:col>17</xdr:col>
          <xdr:colOff>142875</xdr:colOff>
          <xdr:row>121</xdr:row>
          <xdr:rowOff>38100</xdr:rowOff>
        </xdr:to>
        <xdr:sp macro="" textlink="">
          <xdr:nvSpPr>
            <xdr:cNvPr id="1126" name="Control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121</xdr:row>
          <xdr:rowOff>0</xdr:rowOff>
        </xdr:from>
        <xdr:to>
          <xdr:col>17</xdr:col>
          <xdr:colOff>142875</xdr:colOff>
          <xdr:row>122</xdr:row>
          <xdr:rowOff>38100</xdr:rowOff>
        </xdr:to>
        <xdr:sp macro="" textlink="">
          <xdr:nvSpPr>
            <xdr:cNvPr id="1127" name="Control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122</xdr:row>
          <xdr:rowOff>0</xdr:rowOff>
        </xdr:from>
        <xdr:to>
          <xdr:col>17</xdr:col>
          <xdr:colOff>142875</xdr:colOff>
          <xdr:row>123</xdr:row>
          <xdr:rowOff>38100</xdr:rowOff>
        </xdr:to>
        <xdr:sp macro="" textlink="">
          <xdr:nvSpPr>
            <xdr:cNvPr id="1128" name="Control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123</xdr:row>
          <xdr:rowOff>0</xdr:rowOff>
        </xdr:from>
        <xdr:to>
          <xdr:col>17</xdr:col>
          <xdr:colOff>142875</xdr:colOff>
          <xdr:row>124</xdr:row>
          <xdr:rowOff>38100</xdr:rowOff>
        </xdr:to>
        <xdr:sp macro="" textlink="">
          <xdr:nvSpPr>
            <xdr:cNvPr id="1129" name="Control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124</xdr:row>
          <xdr:rowOff>0</xdr:rowOff>
        </xdr:from>
        <xdr:to>
          <xdr:col>17</xdr:col>
          <xdr:colOff>142875</xdr:colOff>
          <xdr:row>125</xdr:row>
          <xdr:rowOff>38100</xdr:rowOff>
        </xdr:to>
        <xdr:sp macro="" textlink="">
          <xdr:nvSpPr>
            <xdr:cNvPr id="1130" name="Control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125</xdr:row>
          <xdr:rowOff>0</xdr:rowOff>
        </xdr:from>
        <xdr:to>
          <xdr:col>17</xdr:col>
          <xdr:colOff>142875</xdr:colOff>
          <xdr:row>126</xdr:row>
          <xdr:rowOff>38100</xdr:rowOff>
        </xdr:to>
        <xdr:sp macro="" textlink="">
          <xdr:nvSpPr>
            <xdr:cNvPr id="1131" name="Control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2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126</xdr:row>
          <xdr:rowOff>0</xdr:rowOff>
        </xdr:from>
        <xdr:to>
          <xdr:col>17</xdr:col>
          <xdr:colOff>142875</xdr:colOff>
          <xdr:row>127</xdr:row>
          <xdr:rowOff>38100</xdr:rowOff>
        </xdr:to>
        <xdr:sp macro="" textlink="">
          <xdr:nvSpPr>
            <xdr:cNvPr id="1132" name="Control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2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127</xdr:row>
          <xdr:rowOff>0</xdr:rowOff>
        </xdr:from>
        <xdr:to>
          <xdr:col>17</xdr:col>
          <xdr:colOff>142875</xdr:colOff>
          <xdr:row>128</xdr:row>
          <xdr:rowOff>38100</xdr:rowOff>
        </xdr:to>
        <xdr:sp macro="" textlink="">
          <xdr:nvSpPr>
            <xdr:cNvPr id="1133" name="Control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128</xdr:row>
          <xdr:rowOff>0</xdr:rowOff>
        </xdr:from>
        <xdr:to>
          <xdr:col>17</xdr:col>
          <xdr:colOff>142875</xdr:colOff>
          <xdr:row>129</xdr:row>
          <xdr:rowOff>38100</xdr:rowOff>
        </xdr:to>
        <xdr:sp macro="" textlink="">
          <xdr:nvSpPr>
            <xdr:cNvPr id="1134" name="Control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129</xdr:row>
          <xdr:rowOff>0</xdr:rowOff>
        </xdr:from>
        <xdr:to>
          <xdr:col>17</xdr:col>
          <xdr:colOff>142875</xdr:colOff>
          <xdr:row>130</xdr:row>
          <xdr:rowOff>38100</xdr:rowOff>
        </xdr:to>
        <xdr:sp macro="" textlink="">
          <xdr:nvSpPr>
            <xdr:cNvPr id="1135" name="Control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2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130</xdr:row>
          <xdr:rowOff>0</xdr:rowOff>
        </xdr:from>
        <xdr:to>
          <xdr:col>17</xdr:col>
          <xdr:colOff>142875</xdr:colOff>
          <xdr:row>131</xdr:row>
          <xdr:rowOff>38100</xdr:rowOff>
        </xdr:to>
        <xdr:sp macro="" textlink="">
          <xdr:nvSpPr>
            <xdr:cNvPr id="1136" name="Control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2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131</xdr:row>
          <xdr:rowOff>0</xdr:rowOff>
        </xdr:from>
        <xdr:to>
          <xdr:col>17</xdr:col>
          <xdr:colOff>142875</xdr:colOff>
          <xdr:row>132</xdr:row>
          <xdr:rowOff>38100</xdr:rowOff>
        </xdr:to>
        <xdr:sp macro="" textlink="">
          <xdr:nvSpPr>
            <xdr:cNvPr id="1137" name="Control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132</xdr:row>
          <xdr:rowOff>0</xdr:rowOff>
        </xdr:from>
        <xdr:to>
          <xdr:col>17</xdr:col>
          <xdr:colOff>142875</xdr:colOff>
          <xdr:row>133</xdr:row>
          <xdr:rowOff>38100</xdr:rowOff>
        </xdr:to>
        <xdr:sp macro="" textlink="">
          <xdr:nvSpPr>
            <xdr:cNvPr id="1138" name="Control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2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133</xdr:row>
          <xdr:rowOff>0</xdr:rowOff>
        </xdr:from>
        <xdr:to>
          <xdr:col>17</xdr:col>
          <xdr:colOff>142875</xdr:colOff>
          <xdr:row>134</xdr:row>
          <xdr:rowOff>38100</xdr:rowOff>
        </xdr:to>
        <xdr:sp macro="" textlink="">
          <xdr:nvSpPr>
            <xdr:cNvPr id="1139" name="Control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2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134</xdr:row>
          <xdr:rowOff>0</xdr:rowOff>
        </xdr:from>
        <xdr:to>
          <xdr:col>17</xdr:col>
          <xdr:colOff>142875</xdr:colOff>
          <xdr:row>135</xdr:row>
          <xdr:rowOff>38100</xdr:rowOff>
        </xdr:to>
        <xdr:sp macro="" textlink="">
          <xdr:nvSpPr>
            <xdr:cNvPr id="1140" name="Control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2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135</xdr:row>
          <xdr:rowOff>0</xdr:rowOff>
        </xdr:from>
        <xdr:to>
          <xdr:col>17</xdr:col>
          <xdr:colOff>142875</xdr:colOff>
          <xdr:row>136</xdr:row>
          <xdr:rowOff>38100</xdr:rowOff>
        </xdr:to>
        <xdr:sp macro="" textlink="">
          <xdr:nvSpPr>
            <xdr:cNvPr id="1141" name="Control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2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136</xdr:row>
          <xdr:rowOff>0</xdr:rowOff>
        </xdr:from>
        <xdr:to>
          <xdr:col>17</xdr:col>
          <xdr:colOff>142875</xdr:colOff>
          <xdr:row>137</xdr:row>
          <xdr:rowOff>38100</xdr:rowOff>
        </xdr:to>
        <xdr:sp macro="" textlink="">
          <xdr:nvSpPr>
            <xdr:cNvPr id="1142" name="Control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2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137</xdr:row>
          <xdr:rowOff>0</xdr:rowOff>
        </xdr:from>
        <xdr:to>
          <xdr:col>17</xdr:col>
          <xdr:colOff>142875</xdr:colOff>
          <xdr:row>138</xdr:row>
          <xdr:rowOff>38100</xdr:rowOff>
        </xdr:to>
        <xdr:sp macro="" textlink="">
          <xdr:nvSpPr>
            <xdr:cNvPr id="1143" name="Control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2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138</xdr:row>
          <xdr:rowOff>0</xdr:rowOff>
        </xdr:from>
        <xdr:to>
          <xdr:col>17</xdr:col>
          <xdr:colOff>142875</xdr:colOff>
          <xdr:row>139</xdr:row>
          <xdr:rowOff>38100</xdr:rowOff>
        </xdr:to>
        <xdr:sp macro="" textlink="">
          <xdr:nvSpPr>
            <xdr:cNvPr id="1144" name="Control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139</xdr:row>
          <xdr:rowOff>0</xdr:rowOff>
        </xdr:from>
        <xdr:to>
          <xdr:col>17</xdr:col>
          <xdr:colOff>142875</xdr:colOff>
          <xdr:row>140</xdr:row>
          <xdr:rowOff>38100</xdr:rowOff>
        </xdr:to>
        <xdr:sp macro="" textlink="">
          <xdr:nvSpPr>
            <xdr:cNvPr id="1145" name="Control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140</xdr:row>
          <xdr:rowOff>0</xdr:rowOff>
        </xdr:from>
        <xdr:to>
          <xdr:col>17</xdr:col>
          <xdr:colOff>142875</xdr:colOff>
          <xdr:row>141</xdr:row>
          <xdr:rowOff>38100</xdr:rowOff>
        </xdr:to>
        <xdr:sp macro="" textlink="">
          <xdr:nvSpPr>
            <xdr:cNvPr id="1146" name="Control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2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141</xdr:row>
          <xdr:rowOff>0</xdr:rowOff>
        </xdr:from>
        <xdr:to>
          <xdr:col>17</xdr:col>
          <xdr:colOff>142875</xdr:colOff>
          <xdr:row>142</xdr:row>
          <xdr:rowOff>38100</xdr:rowOff>
        </xdr:to>
        <xdr:sp macro="" textlink="">
          <xdr:nvSpPr>
            <xdr:cNvPr id="1147" name="Control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2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142</xdr:row>
          <xdr:rowOff>0</xdr:rowOff>
        </xdr:from>
        <xdr:to>
          <xdr:col>17</xdr:col>
          <xdr:colOff>142875</xdr:colOff>
          <xdr:row>143</xdr:row>
          <xdr:rowOff>38100</xdr:rowOff>
        </xdr:to>
        <xdr:sp macro="" textlink="">
          <xdr:nvSpPr>
            <xdr:cNvPr id="1148" name="Control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2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143</xdr:row>
          <xdr:rowOff>0</xdr:rowOff>
        </xdr:from>
        <xdr:to>
          <xdr:col>17</xdr:col>
          <xdr:colOff>142875</xdr:colOff>
          <xdr:row>144</xdr:row>
          <xdr:rowOff>38100</xdr:rowOff>
        </xdr:to>
        <xdr:sp macro="" textlink="">
          <xdr:nvSpPr>
            <xdr:cNvPr id="1149" name="Control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2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144</xdr:row>
          <xdr:rowOff>0</xdr:rowOff>
        </xdr:from>
        <xdr:to>
          <xdr:col>17</xdr:col>
          <xdr:colOff>142875</xdr:colOff>
          <xdr:row>145</xdr:row>
          <xdr:rowOff>38100</xdr:rowOff>
        </xdr:to>
        <xdr:sp macro="" textlink="">
          <xdr:nvSpPr>
            <xdr:cNvPr id="1150" name="Control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2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145</xdr:row>
          <xdr:rowOff>0</xdr:rowOff>
        </xdr:from>
        <xdr:to>
          <xdr:col>17</xdr:col>
          <xdr:colOff>142875</xdr:colOff>
          <xdr:row>146</xdr:row>
          <xdr:rowOff>38100</xdr:rowOff>
        </xdr:to>
        <xdr:sp macro="" textlink="">
          <xdr:nvSpPr>
            <xdr:cNvPr id="1151" name="Control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2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146</xdr:row>
          <xdr:rowOff>0</xdr:rowOff>
        </xdr:from>
        <xdr:to>
          <xdr:col>17</xdr:col>
          <xdr:colOff>142875</xdr:colOff>
          <xdr:row>147</xdr:row>
          <xdr:rowOff>38100</xdr:rowOff>
        </xdr:to>
        <xdr:sp macro="" textlink="">
          <xdr:nvSpPr>
            <xdr:cNvPr id="1152" name="Control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2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147</xdr:row>
          <xdr:rowOff>0</xdr:rowOff>
        </xdr:from>
        <xdr:to>
          <xdr:col>17</xdr:col>
          <xdr:colOff>142875</xdr:colOff>
          <xdr:row>148</xdr:row>
          <xdr:rowOff>38100</xdr:rowOff>
        </xdr:to>
        <xdr:sp macro="" textlink="">
          <xdr:nvSpPr>
            <xdr:cNvPr id="1153" name="Control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2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148</xdr:row>
          <xdr:rowOff>0</xdr:rowOff>
        </xdr:from>
        <xdr:to>
          <xdr:col>17</xdr:col>
          <xdr:colOff>142875</xdr:colOff>
          <xdr:row>149</xdr:row>
          <xdr:rowOff>38100</xdr:rowOff>
        </xdr:to>
        <xdr:sp macro="" textlink="">
          <xdr:nvSpPr>
            <xdr:cNvPr id="1154" name="Control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2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150</xdr:row>
          <xdr:rowOff>0</xdr:rowOff>
        </xdr:from>
        <xdr:to>
          <xdr:col>1</xdr:col>
          <xdr:colOff>38100</xdr:colOff>
          <xdr:row>151</xdr:row>
          <xdr:rowOff>133350</xdr:rowOff>
        </xdr:to>
        <xdr:sp macro="" textlink="">
          <xdr:nvSpPr>
            <xdr:cNvPr id="1155" name="Control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2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151</xdr:row>
          <xdr:rowOff>0</xdr:rowOff>
        </xdr:from>
        <xdr:to>
          <xdr:col>17</xdr:col>
          <xdr:colOff>142875</xdr:colOff>
          <xdr:row>152</xdr:row>
          <xdr:rowOff>38100</xdr:rowOff>
        </xdr:to>
        <xdr:sp macro="" textlink="">
          <xdr:nvSpPr>
            <xdr:cNvPr id="1156" name="Control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2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152</xdr:row>
          <xdr:rowOff>0</xdr:rowOff>
        </xdr:from>
        <xdr:to>
          <xdr:col>17</xdr:col>
          <xdr:colOff>142875</xdr:colOff>
          <xdr:row>153</xdr:row>
          <xdr:rowOff>38100</xdr:rowOff>
        </xdr:to>
        <xdr:sp macro="" textlink="">
          <xdr:nvSpPr>
            <xdr:cNvPr id="1157" name="Control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2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153</xdr:row>
          <xdr:rowOff>0</xdr:rowOff>
        </xdr:from>
        <xdr:to>
          <xdr:col>17</xdr:col>
          <xdr:colOff>142875</xdr:colOff>
          <xdr:row>154</xdr:row>
          <xdr:rowOff>38100</xdr:rowOff>
        </xdr:to>
        <xdr:sp macro="" textlink="">
          <xdr:nvSpPr>
            <xdr:cNvPr id="1158" name="Control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2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155</xdr:row>
          <xdr:rowOff>0</xdr:rowOff>
        </xdr:from>
        <xdr:to>
          <xdr:col>1</xdr:col>
          <xdr:colOff>38100</xdr:colOff>
          <xdr:row>156</xdr:row>
          <xdr:rowOff>133350</xdr:rowOff>
        </xdr:to>
        <xdr:sp macro="" textlink="">
          <xdr:nvSpPr>
            <xdr:cNvPr id="1159" name="Control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2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156</xdr:row>
          <xdr:rowOff>0</xdr:rowOff>
        </xdr:from>
        <xdr:to>
          <xdr:col>17</xdr:col>
          <xdr:colOff>142875</xdr:colOff>
          <xdr:row>157</xdr:row>
          <xdr:rowOff>38100</xdr:rowOff>
        </xdr:to>
        <xdr:sp macro="" textlink="">
          <xdr:nvSpPr>
            <xdr:cNvPr id="1160" name="Control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2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157</xdr:row>
          <xdr:rowOff>0</xdr:rowOff>
        </xdr:from>
        <xdr:to>
          <xdr:col>17</xdr:col>
          <xdr:colOff>142875</xdr:colOff>
          <xdr:row>158</xdr:row>
          <xdr:rowOff>38100</xdr:rowOff>
        </xdr:to>
        <xdr:sp macro="" textlink="">
          <xdr:nvSpPr>
            <xdr:cNvPr id="1161" name="Control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2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158</xdr:row>
          <xdr:rowOff>0</xdr:rowOff>
        </xdr:from>
        <xdr:to>
          <xdr:col>17</xdr:col>
          <xdr:colOff>142875</xdr:colOff>
          <xdr:row>159</xdr:row>
          <xdr:rowOff>38100</xdr:rowOff>
        </xdr:to>
        <xdr:sp macro="" textlink="">
          <xdr:nvSpPr>
            <xdr:cNvPr id="1162" name="Control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2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160</xdr:row>
          <xdr:rowOff>0</xdr:rowOff>
        </xdr:from>
        <xdr:to>
          <xdr:col>1</xdr:col>
          <xdr:colOff>38100</xdr:colOff>
          <xdr:row>161</xdr:row>
          <xdr:rowOff>133350</xdr:rowOff>
        </xdr:to>
        <xdr:sp macro="" textlink="">
          <xdr:nvSpPr>
            <xdr:cNvPr id="1163" name="Control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2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161</xdr:row>
          <xdr:rowOff>0</xdr:rowOff>
        </xdr:from>
        <xdr:to>
          <xdr:col>17</xdr:col>
          <xdr:colOff>142875</xdr:colOff>
          <xdr:row>162</xdr:row>
          <xdr:rowOff>38100</xdr:rowOff>
        </xdr:to>
        <xdr:sp macro="" textlink="">
          <xdr:nvSpPr>
            <xdr:cNvPr id="1164" name="Control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2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1</xdr:col>
          <xdr:colOff>38100</xdr:colOff>
          <xdr:row>164</xdr:row>
          <xdr:rowOff>133350</xdr:rowOff>
        </xdr:to>
        <xdr:sp macro="" textlink="">
          <xdr:nvSpPr>
            <xdr:cNvPr id="1165" name="Control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2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164</xdr:row>
          <xdr:rowOff>0</xdr:rowOff>
        </xdr:from>
        <xdr:to>
          <xdr:col>17</xdr:col>
          <xdr:colOff>142875</xdr:colOff>
          <xdr:row>165</xdr:row>
          <xdr:rowOff>38100</xdr:rowOff>
        </xdr:to>
        <xdr:sp macro="" textlink="">
          <xdr:nvSpPr>
            <xdr:cNvPr id="1166" name="Control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2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165</xdr:row>
          <xdr:rowOff>0</xdr:rowOff>
        </xdr:from>
        <xdr:to>
          <xdr:col>17</xdr:col>
          <xdr:colOff>142875</xdr:colOff>
          <xdr:row>166</xdr:row>
          <xdr:rowOff>38100</xdr:rowOff>
        </xdr:to>
        <xdr:sp macro="" textlink="">
          <xdr:nvSpPr>
            <xdr:cNvPr id="1167" name="Control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2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166</xdr:row>
          <xdr:rowOff>0</xdr:rowOff>
        </xdr:from>
        <xdr:to>
          <xdr:col>17</xdr:col>
          <xdr:colOff>142875</xdr:colOff>
          <xdr:row>167</xdr:row>
          <xdr:rowOff>38100</xdr:rowOff>
        </xdr:to>
        <xdr:sp macro="" textlink="">
          <xdr:nvSpPr>
            <xdr:cNvPr id="1168" name="Control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2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167</xdr:row>
          <xdr:rowOff>0</xdr:rowOff>
        </xdr:from>
        <xdr:to>
          <xdr:col>17</xdr:col>
          <xdr:colOff>142875</xdr:colOff>
          <xdr:row>168</xdr:row>
          <xdr:rowOff>38100</xdr:rowOff>
        </xdr:to>
        <xdr:sp macro="" textlink="">
          <xdr:nvSpPr>
            <xdr:cNvPr id="1169" name="Control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2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168</xdr:row>
          <xdr:rowOff>0</xdr:rowOff>
        </xdr:from>
        <xdr:to>
          <xdr:col>17</xdr:col>
          <xdr:colOff>142875</xdr:colOff>
          <xdr:row>169</xdr:row>
          <xdr:rowOff>38100</xdr:rowOff>
        </xdr:to>
        <xdr:sp macro="" textlink="">
          <xdr:nvSpPr>
            <xdr:cNvPr id="1170" name="Control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2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170</xdr:row>
          <xdr:rowOff>0</xdr:rowOff>
        </xdr:from>
        <xdr:to>
          <xdr:col>1</xdr:col>
          <xdr:colOff>38100</xdr:colOff>
          <xdr:row>171</xdr:row>
          <xdr:rowOff>133350</xdr:rowOff>
        </xdr:to>
        <xdr:sp macro="" textlink="">
          <xdr:nvSpPr>
            <xdr:cNvPr id="1171" name="Control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2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171</xdr:row>
          <xdr:rowOff>0</xdr:rowOff>
        </xdr:from>
        <xdr:to>
          <xdr:col>17</xdr:col>
          <xdr:colOff>142875</xdr:colOff>
          <xdr:row>172</xdr:row>
          <xdr:rowOff>38100</xdr:rowOff>
        </xdr:to>
        <xdr:sp macro="" textlink="">
          <xdr:nvSpPr>
            <xdr:cNvPr id="1172" name="Control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2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173</xdr:row>
          <xdr:rowOff>0</xdr:rowOff>
        </xdr:from>
        <xdr:to>
          <xdr:col>1</xdr:col>
          <xdr:colOff>38100</xdr:colOff>
          <xdr:row>174</xdr:row>
          <xdr:rowOff>133350</xdr:rowOff>
        </xdr:to>
        <xdr:sp macro="" textlink="">
          <xdr:nvSpPr>
            <xdr:cNvPr id="1173" name="Control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2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174</xdr:row>
          <xdr:rowOff>0</xdr:rowOff>
        </xdr:from>
        <xdr:to>
          <xdr:col>17</xdr:col>
          <xdr:colOff>142875</xdr:colOff>
          <xdr:row>175</xdr:row>
          <xdr:rowOff>38100</xdr:rowOff>
        </xdr:to>
        <xdr:sp macro="" textlink="">
          <xdr:nvSpPr>
            <xdr:cNvPr id="1174" name="Control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2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175</xdr:row>
          <xdr:rowOff>0</xdr:rowOff>
        </xdr:from>
        <xdr:to>
          <xdr:col>17</xdr:col>
          <xdr:colOff>142875</xdr:colOff>
          <xdr:row>176</xdr:row>
          <xdr:rowOff>38100</xdr:rowOff>
        </xdr:to>
        <xdr:sp macro="" textlink="">
          <xdr:nvSpPr>
            <xdr:cNvPr id="1175" name="Control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2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176</xdr:row>
          <xdr:rowOff>0</xdr:rowOff>
        </xdr:from>
        <xdr:to>
          <xdr:col>17</xdr:col>
          <xdr:colOff>142875</xdr:colOff>
          <xdr:row>177</xdr:row>
          <xdr:rowOff>38100</xdr:rowOff>
        </xdr:to>
        <xdr:sp macro="" textlink="">
          <xdr:nvSpPr>
            <xdr:cNvPr id="1176" name="Control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2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177</xdr:row>
          <xdr:rowOff>0</xdr:rowOff>
        </xdr:from>
        <xdr:to>
          <xdr:col>17</xdr:col>
          <xdr:colOff>142875</xdr:colOff>
          <xdr:row>178</xdr:row>
          <xdr:rowOff>38100</xdr:rowOff>
        </xdr:to>
        <xdr:sp macro="" textlink="">
          <xdr:nvSpPr>
            <xdr:cNvPr id="1177" name="Control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2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1</xdr:col>
          <xdr:colOff>38100</xdr:colOff>
          <xdr:row>180</xdr:row>
          <xdr:rowOff>133350</xdr:rowOff>
        </xdr:to>
        <xdr:sp macro="" textlink="">
          <xdr:nvSpPr>
            <xdr:cNvPr id="1178" name="Control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2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180</xdr:row>
          <xdr:rowOff>0</xdr:rowOff>
        </xdr:from>
        <xdr:to>
          <xdr:col>17</xdr:col>
          <xdr:colOff>142875</xdr:colOff>
          <xdr:row>181</xdr:row>
          <xdr:rowOff>38100</xdr:rowOff>
        </xdr:to>
        <xdr:sp macro="" textlink="">
          <xdr:nvSpPr>
            <xdr:cNvPr id="1179" name="Control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2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181</xdr:row>
          <xdr:rowOff>0</xdr:rowOff>
        </xdr:from>
        <xdr:to>
          <xdr:col>17</xdr:col>
          <xdr:colOff>142875</xdr:colOff>
          <xdr:row>182</xdr:row>
          <xdr:rowOff>38100</xdr:rowOff>
        </xdr:to>
        <xdr:sp macro="" textlink="">
          <xdr:nvSpPr>
            <xdr:cNvPr id="1180" name="Control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2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183</xdr:row>
          <xdr:rowOff>0</xdr:rowOff>
        </xdr:from>
        <xdr:to>
          <xdr:col>1</xdr:col>
          <xdr:colOff>38100</xdr:colOff>
          <xdr:row>184</xdr:row>
          <xdr:rowOff>133350</xdr:rowOff>
        </xdr:to>
        <xdr:sp macro="" textlink="">
          <xdr:nvSpPr>
            <xdr:cNvPr id="1181" name="Control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2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184</xdr:row>
          <xdr:rowOff>0</xdr:rowOff>
        </xdr:from>
        <xdr:to>
          <xdr:col>17</xdr:col>
          <xdr:colOff>142875</xdr:colOff>
          <xdr:row>185</xdr:row>
          <xdr:rowOff>38100</xdr:rowOff>
        </xdr:to>
        <xdr:sp macro="" textlink="">
          <xdr:nvSpPr>
            <xdr:cNvPr id="1182" name="Control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2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185</xdr:row>
          <xdr:rowOff>0</xdr:rowOff>
        </xdr:from>
        <xdr:to>
          <xdr:col>17</xdr:col>
          <xdr:colOff>142875</xdr:colOff>
          <xdr:row>186</xdr:row>
          <xdr:rowOff>38100</xdr:rowOff>
        </xdr:to>
        <xdr:sp macro="" textlink="">
          <xdr:nvSpPr>
            <xdr:cNvPr id="1183" name="Control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2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187</xdr:row>
          <xdr:rowOff>0</xdr:rowOff>
        </xdr:from>
        <xdr:to>
          <xdr:col>1</xdr:col>
          <xdr:colOff>38100</xdr:colOff>
          <xdr:row>188</xdr:row>
          <xdr:rowOff>133350</xdr:rowOff>
        </xdr:to>
        <xdr:sp macro="" textlink="">
          <xdr:nvSpPr>
            <xdr:cNvPr id="1184" name="Control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2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188</xdr:row>
          <xdr:rowOff>0</xdr:rowOff>
        </xdr:from>
        <xdr:to>
          <xdr:col>17</xdr:col>
          <xdr:colOff>142875</xdr:colOff>
          <xdr:row>189</xdr:row>
          <xdr:rowOff>38100</xdr:rowOff>
        </xdr:to>
        <xdr:sp macro="" textlink="">
          <xdr:nvSpPr>
            <xdr:cNvPr id="1185" name="Control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2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189</xdr:row>
          <xdr:rowOff>0</xdr:rowOff>
        </xdr:from>
        <xdr:to>
          <xdr:col>17</xdr:col>
          <xdr:colOff>142875</xdr:colOff>
          <xdr:row>190</xdr:row>
          <xdr:rowOff>38100</xdr:rowOff>
        </xdr:to>
        <xdr:sp macro="" textlink="">
          <xdr:nvSpPr>
            <xdr:cNvPr id="1186" name="Control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2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191</xdr:row>
          <xdr:rowOff>0</xdr:rowOff>
        </xdr:from>
        <xdr:to>
          <xdr:col>1</xdr:col>
          <xdr:colOff>38100</xdr:colOff>
          <xdr:row>192</xdr:row>
          <xdr:rowOff>133350</xdr:rowOff>
        </xdr:to>
        <xdr:sp macro="" textlink="">
          <xdr:nvSpPr>
            <xdr:cNvPr id="1187" name="Control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2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192</xdr:row>
          <xdr:rowOff>0</xdr:rowOff>
        </xdr:from>
        <xdr:to>
          <xdr:col>17</xdr:col>
          <xdr:colOff>142875</xdr:colOff>
          <xdr:row>193</xdr:row>
          <xdr:rowOff>38100</xdr:rowOff>
        </xdr:to>
        <xdr:sp macro="" textlink="">
          <xdr:nvSpPr>
            <xdr:cNvPr id="1188" name="Control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2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193</xdr:row>
          <xdr:rowOff>0</xdr:rowOff>
        </xdr:from>
        <xdr:to>
          <xdr:col>17</xdr:col>
          <xdr:colOff>142875</xdr:colOff>
          <xdr:row>194</xdr:row>
          <xdr:rowOff>38100</xdr:rowOff>
        </xdr:to>
        <xdr:sp macro="" textlink="">
          <xdr:nvSpPr>
            <xdr:cNvPr id="1189" name="Control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2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195</xdr:row>
          <xdr:rowOff>0</xdr:rowOff>
        </xdr:from>
        <xdr:to>
          <xdr:col>1</xdr:col>
          <xdr:colOff>38100</xdr:colOff>
          <xdr:row>196</xdr:row>
          <xdr:rowOff>133350</xdr:rowOff>
        </xdr:to>
        <xdr:sp macro="" textlink="">
          <xdr:nvSpPr>
            <xdr:cNvPr id="1190" name="Control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2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196</xdr:row>
          <xdr:rowOff>0</xdr:rowOff>
        </xdr:from>
        <xdr:to>
          <xdr:col>17</xdr:col>
          <xdr:colOff>142875</xdr:colOff>
          <xdr:row>197</xdr:row>
          <xdr:rowOff>38100</xdr:rowOff>
        </xdr:to>
        <xdr:sp macro="" textlink="">
          <xdr:nvSpPr>
            <xdr:cNvPr id="1191" name="Control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2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198</xdr:row>
          <xdr:rowOff>0</xdr:rowOff>
        </xdr:from>
        <xdr:to>
          <xdr:col>1</xdr:col>
          <xdr:colOff>38100</xdr:colOff>
          <xdr:row>199</xdr:row>
          <xdr:rowOff>133350</xdr:rowOff>
        </xdr:to>
        <xdr:sp macro="" textlink="">
          <xdr:nvSpPr>
            <xdr:cNvPr id="1192" name="Control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2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199</xdr:row>
          <xdr:rowOff>0</xdr:rowOff>
        </xdr:from>
        <xdr:to>
          <xdr:col>17</xdr:col>
          <xdr:colOff>142875</xdr:colOff>
          <xdr:row>200</xdr:row>
          <xdr:rowOff>38100</xdr:rowOff>
        </xdr:to>
        <xdr:sp macro="" textlink="">
          <xdr:nvSpPr>
            <xdr:cNvPr id="1193" name="Control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2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200</xdr:row>
          <xdr:rowOff>0</xdr:rowOff>
        </xdr:from>
        <xdr:to>
          <xdr:col>17</xdr:col>
          <xdr:colOff>142875</xdr:colOff>
          <xdr:row>201</xdr:row>
          <xdr:rowOff>38100</xdr:rowOff>
        </xdr:to>
        <xdr:sp macro="" textlink="">
          <xdr:nvSpPr>
            <xdr:cNvPr id="1194" name="Control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2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202</xdr:row>
          <xdr:rowOff>0</xdr:rowOff>
        </xdr:from>
        <xdr:to>
          <xdr:col>1</xdr:col>
          <xdr:colOff>38100</xdr:colOff>
          <xdr:row>203</xdr:row>
          <xdr:rowOff>133350</xdr:rowOff>
        </xdr:to>
        <xdr:sp macro="" textlink="">
          <xdr:nvSpPr>
            <xdr:cNvPr id="1195" name="Control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2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203</xdr:row>
          <xdr:rowOff>0</xdr:rowOff>
        </xdr:from>
        <xdr:to>
          <xdr:col>17</xdr:col>
          <xdr:colOff>142875</xdr:colOff>
          <xdr:row>204</xdr:row>
          <xdr:rowOff>38100</xdr:rowOff>
        </xdr:to>
        <xdr:sp macro="" textlink="">
          <xdr:nvSpPr>
            <xdr:cNvPr id="1196" name="Control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2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205</xdr:row>
          <xdr:rowOff>0</xdr:rowOff>
        </xdr:from>
        <xdr:to>
          <xdr:col>1</xdr:col>
          <xdr:colOff>38100</xdr:colOff>
          <xdr:row>206</xdr:row>
          <xdr:rowOff>133350</xdr:rowOff>
        </xdr:to>
        <xdr:sp macro="" textlink="">
          <xdr:nvSpPr>
            <xdr:cNvPr id="1197" name="Control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2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206</xdr:row>
          <xdr:rowOff>0</xdr:rowOff>
        </xdr:from>
        <xdr:to>
          <xdr:col>17</xdr:col>
          <xdr:colOff>142875</xdr:colOff>
          <xdr:row>207</xdr:row>
          <xdr:rowOff>38100</xdr:rowOff>
        </xdr:to>
        <xdr:sp macro="" textlink="">
          <xdr:nvSpPr>
            <xdr:cNvPr id="1198" name="Control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2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208</xdr:row>
          <xdr:rowOff>0</xdr:rowOff>
        </xdr:from>
        <xdr:to>
          <xdr:col>1</xdr:col>
          <xdr:colOff>38100</xdr:colOff>
          <xdr:row>209</xdr:row>
          <xdr:rowOff>133350</xdr:rowOff>
        </xdr:to>
        <xdr:sp macro="" textlink="">
          <xdr:nvSpPr>
            <xdr:cNvPr id="1199" name="Control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2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209</xdr:row>
          <xdr:rowOff>0</xdr:rowOff>
        </xdr:from>
        <xdr:to>
          <xdr:col>17</xdr:col>
          <xdr:colOff>142875</xdr:colOff>
          <xdr:row>210</xdr:row>
          <xdr:rowOff>38100</xdr:rowOff>
        </xdr:to>
        <xdr:sp macro="" textlink="">
          <xdr:nvSpPr>
            <xdr:cNvPr id="1200" name="Control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2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210</xdr:row>
          <xdr:rowOff>0</xdr:rowOff>
        </xdr:from>
        <xdr:to>
          <xdr:col>17</xdr:col>
          <xdr:colOff>142875</xdr:colOff>
          <xdr:row>211</xdr:row>
          <xdr:rowOff>38100</xdr:rowOff>
        </xdr:to>
        <xdr:sp macro="" textlink="">
          <xdr:nvSpPr>
            <xdr:cNvPr id="1201" name="Control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2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212</xdr:row>
          <xdr:rowOff>0</xdr:rowOff>
        </xdr:from>
        <xdr:to>
          <xdr:col>1</xdr:col>
          <xdr:colOff>38100</xdr:colOff>
          <xdr:row>213</xdr:row>
          <xdr:rowOff>133350</xdr:rowOff>
        </xdr:to>
        <xdr:sp macro="" textlink="">
          <xdr:nvSpPr>
            <xdr:cNvPr id="1202" name="Control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2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213</xdr:row>
          <xdr:rowOff>0</xdr:rowOff>
        </xdr:from>
        <xdr:to>
          <xdr:col>17</xdr:col>
          <xdr:colOff>142875</xdr:colOff>
          <xdr:row>214</xdr:row>
          <xdr:rowOff>38100</xdr:rowOff>
        </xdr:to>
        <xdr:sp macro="" textlink="">
          <xdr:nvSpPr>
            <xdr:cNvPr id="1203" name="Control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2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214</xdr:row>
          <xdr:rowOff>0</xdr:rowOff>
        </xdr:from>
        <xdr:to>
          <xdr:col>17</xdr:col>
          <xdr:colOff>142875</xdr:colOff>
          <xdr:row>215</xdr:row>
          <xdr:rowOff>38100</xdr:rowOff>
        </xdr:to>
        <xdr:sp macro="" textlink="">
          <xdr:nvSpPr>
            <xdr:cNvPr id="1204" name="Control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2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38100</xdr:colOff>
          <xdr:row>5</xdr:row>
          <xdr:rowOff>133350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17</xdr:col>
          <xdr:colOff>142875</xdr:colOff>
          <xdr:row>6</xdr:row>
          <xdr:rowOff>38100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17</xdr:col>
          <xdr:colOff>142875</xdr:colOff>
          <xdr:row>7</xdr:row>
          <xdr:rowOff>38100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17</xdr:col>
          <xdr:colOff>142875</xdr:colOff>
          <xdr:row>8</xdr:row>
          <xdr:rowOff>38100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17</xdr:col>
          <xdr:colOff>142875</xdr:colOff>
          <xdr:row>9</xdr:row>
          <xdr:rowOff>38100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17</xdr:col>
          <xdr:colOff>142875</xdr:colOff>
          <xdr:row>10</xdr:row>
          <xdr:rowOff>38100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17</xdr:col>
          <xdr:colOff>142875</xdr:colOff>
          <xdr:row>11</xdr:row>
          <xdr:rowOff>38100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17</xdr:col>
          <xdr:colOff>142875</xdr:colOff>
          <xdr:row>12</xdr:row>
          <xdr:rowOff>38100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17</xdr:col>
          <xdr:colOff>142875</xdr:colOff>
          <xdr:row>13</xdr:row>
          <xdr:rowOff>38100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17</xdr:col>
          <xdr:colOff>142875</xdr:colOff>
          <xdr:row>14</xdr:row>
          <xdr:rowOff>38100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1</xdr:col>
          <xdr:colOff>38100</xdr:colOff>
          <xdr:row>16</xdr:row>
          <xdr:rowOff>133350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17</xdr:col>
          <xdr:colOff>142875</xdr:colOff>
          <xdr:row>17</xdr:row>
          <xdr:rowOff>38100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17</xdr:col>
          <xdr:colOff>142875</xdr:colOff>
          <xdr:row>18</xdr:row>
          <xdr:rowOff>38100</xdr:rowOff>
        </xdr:to>
        <xdr:sp macro="" textlink="">
          <xdr:nvSpPr>
            <xdr:cNvPr id="3085" name="Control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17</xdr:col>
          <xdr:colOff>142875</xdr:colOff>
          <xdr:row>19</xdr:row>
          <xdr:rowOff>38100</xdr:rowOff>
        </xdr:to>
        <xdr:sp macro="" textlink="">
          <xdr:nvSpPr>
            <xdr:cNvPr id="3086" name="Control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17</xdr:col>
          <xdr:colOff>142875</xdr:colOff>
          <xdr:row>20</xdr:row>
          <xdr:rowOff>38100</xdr:rowOff>
        </xdr:to>
        <xdr:sp macro="" textlink="">
          <xdr:nvSpPr>
            <xdr:cNvPr id="3087" name="Control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17</xdr:col>
          <xdr:colOff>142875</xdr:colOff>
          <xdr:row>21</xdr:row>
          <xdr:rowOff>38100</xdr:rowOff>
        </xdr:to>
        <xdr:sp macro="" textlink="">
          <xdr:nvSpPr>
            <xdr:cNvPr id="3088" name="Control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17</xdr:col>
          <xdr:colOff>142875</xdr:colOff>
          <xdr:row>22</xdr:row>
          <xdr:rowOff>38100</xdr:rowOff>
        </xdr:to>
        <xdr:sp macro="" textlink="">
          <xdr:nvSpPr>
            <xdr:cNvPr id="3089" name="Control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17</xdr:col>
          <xdr:colOff>142875</xdr:colOff>
          <xdr:row>23</xdr:row>
          <xdr:rowOff>38100</xdr:rowOff>
        </xdr:to>
        <xdr:sp macro="" textlink="">
          <xdr:nvSpPr>
            <xdr:cNvPr id="3090" name="Control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17</xdr:col>
          <xdr:colOff>142875</xdr:colOff>
          <xdr:row>24</xdr:row>
          <xdr:rowOff>38100</xdr:rowOff>
        </xdr:to>
        <xdr:sp macro="" textlink="">
          <xdr:nvSpPr>
            <xdr:cNvPr id="3091" name="Control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17</xdr:col>
          <xdr:colOff>142875</xdr:colOff>
          <xdr:row>25</xdr:row>
          <xdr:rowOff>38100</xdr:rowOff>
        </xdr:to>
        <xdr:sp macro="" textlink="">
          <xdr:nvSpPr>
            <xdr:cNvPr id="3092" name="Control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17</xdr:col>
          <xdr:colOff>142875</xdr:colOff>
          <xdr:row>26</xdr:row>
          <xdr:rowOff>38100</xdr:rowOff>
        </xdr:to>
        <xdr:sp macro="" textlink="">
          <xdr:nvSpPr>
            <xdr:cNvPr id="3093" name="Control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1</xdr:col>
          <xdr:colOff>38100</xdr:colOff>
          <xdr:row>28</xdr:row>
          <xdr:rowOff>133350</xdr:rowOff>
        </xdr:to>
        <xdr:sp macro="" textlink="">
          <xdr:nvSpPr>
            <xdr:cNvPr id="3094" name="Control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17</xdr:col>
          <xdr:colOff>142875</xdr:colOff>
          <xdr:row>29</xdr:row>
          <xdr:rowOff>38100</xdr:rowOff>
        </xdr:to>
        <xdr:sp macro="" textlink="">
          <xdr:nvSpPr>
            <xdr:cNvPr id="3095" name="Control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17</xdr:col>
          <xdr:colOff>142875</xdr:colOff>
          <xdr:row>30</xdr:row>
          <xdr:rowOff>38100</xdr:rowOff>
        </xdr:to>
        <xdr:sp macro="" textlink="">
          <xdr:nvSpPr>
            <xdr:cNvPr id="3096" name="Control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17</xdr:col>
          <xdr:colOff>142875</xdr:colOff>
          <xdr:row>31</xdr:row>
          <xdr:rowOff>38100</xdr:rowOff>
        </xdr:to>
        <xdr:sp macro="" textlink="">
          <xdr:nvSpPr>
            <xdr:cNvPr id="3097" name="Control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38100</xdr:colOff>
          <xdr:row>33</xdr:row>
          <xdr:rowOff>133350</xdr:rowOff>
        </xdr:to>
        <xdr:sp macro="" textlink="">
          <xdr:nvSpPr>
            <xdr:cNvPr id="3098" name="Control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17</xdr:col>
          <xdr:colOff>142875</xdr:colOff>
          <xdr:row>34</xdr:row>
          <xdr:rowOff>38100</xdr:rowOff>
        </xdr:to>
        <xdr:sp macro="" textlink="">
          <xdr:nvSpPr>
            <xdr:cNvPr id="3099" name="Control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1</xdr:col>
          <xdr:colOff>38100</xdr:colOff>
          <xdr:row>36</xdr:row>
          <xdr:rowOff>133350</xdr:rowOff>
        </xdr:to>
        <xdr:sp macro="" textlink="">
          <xdr:nvSpPr>
            <xdr:cNvPr id="3100" name="Control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36</xdr:row>
          <xdr:rowOff>0</xdr:rowOff>
        </xdr:from>
        <xdr:to>
          <xdr:col>17</xdr:col>
          <xdr:colOff>142875</xdr:colOff>
          <xdr:row>37</xdr:row>
          <xdr:rowOff>38100</xdr:rowOff>
        </xdr:to>
        <xdr:sp macro="" textlink="">
          <xdr:nvSpPr>
            <xdr:cNvPr id="3101" name="Control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0</xdr:rowOff>
        </xdr:from>
        <xdr:to>
          <xdr:col>17</xdr:col>
          <xdr:colOff>142875</xdr:colOff>
          <xdr:row>38</xdr:row>
          <xdr:rowOff>38100</xdr:rowOff>
        </xdr:to>
        <xdr:sp macro="" textlink="">
          <xdr:nvSpPr>
            <xdr:cNvPr id="3102" name="Control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17</xdr:col>
          <xdr:colOff>142875</xdr:colOff>
          <xdr:row>39</xdr:row>
          <xdr:rowOff>38100</xdr:rowOff>
        </xdr:to>
        <xdr:sp macro="" textlink="">
          <xdr:nvSpPr>
            <xdr:cNvPr id="3103" name="Control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17</xdr:col>
          <xdr:colOff>142875</xdr:colOff>
          <xdr:row>40</xdr:row>
          <xdr:rowOff>38100</xdr:rowOff>
        </xdr:to>
        <xdr:sp macro="" textlink="">
          <xdr:nvSpPr>
            <xdr:cNvPr id="3104" name="Control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40</xdr:row>
          <xdr:rowOff>0</xdr:rowOff>
        </xdr:from>
        <xdr:to>
          <xdr:col>17</xdr:col>
          <xdr:colOff>142875</xdr:colOff>
          <xdr:row>41</xdr:row>
          <xdr:rowOff>38100</xdr:rowOff>
        </xdr:to>
        <xdr:sp macro="" textlink="">
          <xdr:nvSpPr>
            <xdr:cNvPr id="3105" name="Control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17</xdr:col>
          <xdr:colOff>142875</xdr:colOff>
          <xdr:row>42</xdr:row>
          <xdr:rowOff>38100</xdr:rowOff>
        </xdr:to>
        <xdr:sp macro="" textlink="">
          <xdr:nvSpPr>
            <xdr:cNvPr id="3106" name="Control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17</xdr:col>
          <xdr:colOff>142875</xdr:colOff>
          <xdr:row>43</xdr:row>
          <xdr:rowOff>38100</xdr:rowOff>
        </xdr:to>
        <xdr:sp macro="" textlink="">
          <xdr:nvSpPr>
            <xdr:cNvPr id="3107" name="Control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17</xdr:col>
          <xdr:colOff>142875</xdr:colOff>
          <xdr:row>44</xdr:row>
          <xdr:rowOff>38100</xdr:rowOff>
        </xdr:to>
        <xdr:sp macro="" textlink="">
          <xdr:nvSpPr>
            <xdr:cNvPr id="3108" name="Control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1</xdr:col>
          <xdr:colOff>38100</xdr:colOff>
          <xdr:row>46</xdr:row>
          <xdr:rowOff>133350</xdr:rowOff>
        </xdr:to>
        <xdr:sp macro="" textlink="">
          <xdr:nvSpPr>
            <xdr:cNvPr id="3109" name="Control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17</xdr:col>
          <xdr:colOff>142875</xdr:colOff>
          <xdr:row>47</xdr:row>
          <xdr:rowOff>38100</xdr:rowOff>
        </xdr:to>
        <xdr:sp macro="" textlink="">
          <xdr:nvSpPr>
            <xdr:cNvPr id="3110" name="Control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4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1</xdr:col>
          <xdr:colOff>38100</xdr:colOff>
          <xdr:row>49</xdr:row>
          <xdr:rowOff>133350</xdr:rowOff>
        </xdr:to>
        <xdr:sp macro="" textlink="">
          <xdr:nvSpPr>
            <xdr:cNvPr id="3111" name="Control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4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17</xdr:col>
          <xdr:colOff>142875</xdr:colOff>
          <xdr:row>50</xdr:row>
          <xdr:rowOff>38100</xdr:rowOff>
        </xdr:to>
        <xdr:sp macro="" textlink="">
          <xdr:nvSpPr>
            <xdr:cNvPr id="3112" name="Control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4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0</xdr:rowOff>
        </xdr:from>
        <xdr:to>
          <xdr:col>17</xdr:col>
          <xdr:colOff>142875</xdr:colOff>
          <xdr:row>51</xdr:row>
          <xdr:rowOff>38100</xdr:rowOff>
        </xdr:to>
        <xdr:sp macro="" textlink="">
          <xdr:nvSpPr>
            <xdr:cNvPr id="3113" name="Control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4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0</xdr:rowOff>
        </xdr:from>
        <xdr:to>
          <xdr:col>17</xdr:col>
          <xdr:colOff>142875</xdr:colOff>
          <xdr:row>52</xdr:row>
          <xdr:rowOff>38100</xdr:rowOff>
        </xdr:to>
        <xdr:sp macro="" textlink="">
          <xdr:nvSpPr>
            <xdr:cNvPr id="3114" name="Control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4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0</xdr:rowOff>
        </xdr:from>
        <xdr:to>
          <xdr:col>17</xdr:col>
          <xdr:colOff>142875</xdr:colOff>
          <xdr:row>53</xdr:row>
          <xdr:rowOff>38100</xdr:rowOff>
        </xdr:to>
        <xdr:sp macro="" textlink="">
          <xdr:nvSpPr>
            <xdr:cNvPr id="3115" name="Control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4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1</xdr:col>
          <xdr:colOff>38100</xdr:colOff>
          <xdr:row>55</xdr:row>
          <xdr:rowOff>133350</xdr:rowOff>
        </xdr:to>
        <xdr:sp macro="" textlink="">
          <xdr:nvSpPr>
            <xdr:cNvPr id="3116" name="Control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4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55</xdr:row>
          <xdr:rowOff>0</xdr:rowOff>
        </xdr:from>
        <xdr:to>
          <xdr:col>17</xdr:col>
          <xdr:colOff>142875</xdr:colOff>
          <xdr:row>56</xdr:row>
          <xdr:rowOff>38100</xdr:rowOff>
        </xdr:to>
        <xdr:sp macro="" textlink="">
          <xdr:nvSpPr>
            <xdr:cNvPr id="3117" name="Control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4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17</xdr:col>
          <xdr:colOff>142875</xdr:colOff>
          <xdr:row>57</xdr:row>
          <xdr:rowOff>38100</xdr:rowOff>
        </xdr:to>
        <xdr:sp macro="" textlink="">
          <xdr:nvSpPr>
            <xdr:cNvPr id="3118" name="Control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4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0</xdr:rowOff>
        </xdr:from>
        <xdr:to>
          <xdr:col>17</xdr:col>
          <xdr:colOff>142875</xdr:colOff>
          <xdr:row>58</xdr:row>
          <xdr:rowOff>38100</xdr:rowOff>
        </xdr:to>
        <xdr:sp macro="" textlink="">
          <xdr:nvSpPr>
            <xdr:cNvPr id="3119" name="Control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4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17</xdr:col>
          <xdr:colOff>142875</xdr:colOff>
          <xdr:row>59</xdr:row>
          <xdr:rowOff>38100</xdr:rowOff>
        </xdr:to>
        <xdr:sp macro="" textlink="">
          <xdr:nvSpPr>
            <xdr:cNvPr id="3120" name="Control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4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</xdr:row>
          <xdr:rowOff>0</xdr:rowOff>
        </xdr:from>
        <xdr:to>
          <xdr:col>17</xdr:col>
          <xdr:colOff>142875</xdr:colOff>
          <xdr:row>60</xdr:row>
          <xdr:rowOff>38100</xdr:rowOff>
        </xdr:to>
        <xdr:sp macro="" textlink="">
          <xdr:nvSpPr>
            <xdr:cNvPr id="3121" name="Control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4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</xdr:row>
          <xdr:rowOff>0</xdr:rowOff>
        </xdr:from>
        <xdr:to>
          <xdr:col>17</xdr:col>
          <xdr:colOff>142875</xdr:colOff>
          <xdr:row>61</xdr:row>
          <xdr:rowOff>38100</xdr:rowOff>
        </xdr:to>
        <xdr:sp macro="" textlink="">
          <xdr:nvSpPr>
            <xdr:cNvPr id="3122" name="Control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4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61</xdr:row>
          <xdr:rowOff>0</xdr:rowOff>
        </xdr:from>
        <xdr:to>
          <xdr:col>17</xdr:col>
          <xdr:colOff>142875</xdr:colOff>
          <xdr:row>62</xdr:row>
          <xdr:rowOff>38100</xdr:rowOff>
        </xdr:to>
        <xdr:sp macro="" textlink="">
          <xdr:nvSpPr>
            <xdr:cNvPr id="3123" name="Control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4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17</xdr:col>
          <xdr:colOff>142875</xdr:colOff>
          <xdr:row>63</xdr:row>
          <xdr:rowOff>38100</xdr:rowOff>
        </xdr:to>
        <xdr:sp macro="" textlink="">
          <xdr:nvSpPr>
            <xdr:cNvPr id="3124" name="Control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4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63</xdr:row>
          <xdr:rowOff>0</xdr:rowOff>
        </xdr:from>
        <xdr:to>
          <xdr:col>17</xdr:col>
          <xdr:colOff>142875</xdr:colOff>
          <xdr:row>64</xdr:row>
          <xdr:rowOff>38100</xdr:rowOff>
        </xdr:to>
        <xdr:sp macro="" textlink="">
          <xdr:nvSpPr>
            <xdr:cNvPr id="3125" name="Control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4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0</xdr:rowOff>
        </xdr:from>
        <xdr:to>
          <xdr:col>1</xdr:col>
          <xdr:colOff>38100</xdr:colOff>
          <xdr:row>66</xdr:row>
          <xdr:rowOff>133350</xdr:rowOff>
        </xdr:to>
        <xdr:sp macro="" textlink="">
          <xdr:nvSpPr>
            <xdr:cNvPr id="3126" name="Control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4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0</xdr:rowOff>
        </xdr:from>
        <xdr:to>
          <xdr:col>17</xdr:col>
          <xdr:colOff>142875</xdr:colOff>
          <xdr:row>67</xdr:row>
          <xdr:rowOff>38100</xdr:rowOff>
        </xdr:to>
        <xdr:sp macro="" textlink="">
          <xdr:nvSpPr>
            <xdr:cNvPr id="3127" name="Control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4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67</xdr:row>
          <xdr:rowOff>0</xdr:rowOff>
        </xdr:from>
        <xdr:to>
          <xdr:col>17</xdr:col>
          <xdr:colOff>142875</xdr:colOff>
          <xdr:row>68</xdr:row>
          <xdr:rowOff>38100</xdr:rowOff>
        </xdr:to>
        <xdr:sp macro="" textlink="">
          <xdr:nvSpPr>
            <xdr:cNvPr id="3128" name="Control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4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0</xdr:rowOff>
        </xdr:from>
        <xdr:to>
          <xdr:col>1</xdr:col>
          <xdr:colOff>38100</xdr:colOff>
          <xdr:row>70</xdr:row>
          <xdr:rowOff>133350</xdr:rowOff>
        </xdr:to>
        <xdr:sp macro="" textlink="">
          <xdr:nvSpPr>
            <xdr:cNvPr id="3129" name="Control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4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70</xdr:row>
          <xdr:rowOff>0</xdr:rowOff>
        </xdr:from>
        <xdr:to>
          <xdr:col>17</xdr:col>
          <xdr:colOff>142875</xdr:colOff>
          <xdr:row>71</xdr:row>
          <xdr:rowOff>38100</xdr:rowOff>
        </xdr:to>
        <xdr:sp macro="" textlink="">
          <xdr:nvSpPr>
            <xdr:cNvPr id="3130" name="Control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4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71</xdr:row>
          <xdr:rowOff>0</xdr:rowOff>
        </xdr:from>
        <xdr:to>
          <xdr:col>17</xdr:col>
          <xdr:colOff>142875</xdr:colOff>
          <xdr:row>72</xdr:row>
          <xdr:rowOff>38100</xdr:rowOff>
        </xdr:to>
        <xdr:sp macro="" textlink="">
          <xdr:nvSpPr>
            <xdr:cNvPr id="3131" name="Control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4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72</xdr:row>
          <xdr:rowOff>0</xdr:rowOff>
        </xdr:from>
        <xdr:to>
          <xdr:col>17</xdr:col>
          <xdr:colOff>142875</xdr:colOff>
          <xdr:row>73</xdr:row>
          <xdr:rowOff>38100</xdr:rowOff>
        </xdr:to>
        <xdr:sp macro="" textlink="">
          <xdr:nvSpPr>
            <xdr:cNvPr id="3132" name="Control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4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73</xdr:row>
          <xdr:rowOff>0</xdr:rowOff>
        </xdr:from>
        <xdr:to>
          <xdr:col>17</xdr:col>
          <xdr:colOff>142875</xdr:colOff>
          <xdr:row>74</xdr:row>
          <xdr:rowOff>38100</xdr:rowOff>
        </xdr:to>
        <xdr:sp macro="" textlink="">
          <xdr:nvSpPr>
            <xdr:cNvPr id="3133" name="Control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4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17</xdr:col>
          <xdr:colOff>142875</xdr:colOff>
          <xdr:row>75</xdr:row>
          <xdr:rowOff>38100</xdr:rowOff>
        </xdr:to>
        <xdr:sp macro="" textlink="">
          <xdr:nvSpPr>
            <xdr:cNvPr id="3134" name="Control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4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75</xdr:row>
          <xdr:rowOff>0</xdr:rowOff>
        </xdr:from>
        <xdr:to>
          <xdr:col>17</xdr:col>
          <xdr:colOff>142875</xdr:colOff>
          <xdr:row>76</xdr:row>
          <xdr:rowOff>38100</xdr:rowOff>
        </xdr:to>
        <xdr:sp macro="" textlink="">
          <xdr:nvSpPr>
            <xdr:cNvPr id="3135" name="Control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4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76</xdr:row>
          <xdr:rowOff>0</xdr:rowOff>
        </xdr:from>
        <xdr:to>
          <xdr:col>17</xdr:col>
          <xdr:colOff>142875</xdr:colOff>
          <xdr:row>77</xdr:row>
          <xdr:rowOff>38100</xdr:rowOff>
        </xdr:to>
        <xdr:sp macro="" textlink="">
          <xdr:nvSpPr>
            <xdr:cNvPr id="3136" name="Control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4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77</xdr:row>
          <xdr:rowOff>0</xdr:rowOff>
        </xdr:from>
        <xdr:to>
          <xdr:col>17</xdr:col>
          <xdr:colOff>142875</xdr:colOff>
          <xdr:row>78</xdr:row>
          <xdr:rowOff>38100</xdr:rowOff>
        </xdr:to>
        <xdr:sp macro="" textlink="">
          <xdr:nvSpPr>
            <xdr:cNvPr id="3137" name="Control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4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78</xdr:row>
          <xdr:rowOff>0</xdr:rowOff>
        </xdr:from>
        <xdr:to>
          <xdr:col>17</xdr:col>
          <xdr:colOff>142875</xdr:colOff>
          <xdr:row>79</xdr:row>
          <xdr:rowOff>38100</xdr:rowOff>
        </xdr:to>
        <xdr:sp macro="" textlink="">
          <xdr:nvSpPr>
            <xdr:cNvPr id="3138" name="Control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4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17</xdr:col>
          <xdr:colOff>142875</xdr:colOff>
          <xdr:row>80</xdr:row>
          <xdr:rowOff>38100</xdr:rowOff>
        </xdr:to>
        <xdr:sp macro="" textlink="">
          <xdr:nvSpPr>
            <xdr:cNvPr id="3139" name="Control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4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17</xdr:col>
          <xdr:colOff>142875</xdr:colOff>
          <xdr:row>81</xdr:row>
          <xdr:rowOff>38100</xdr:rowOff>
        </xdr:to>
        <xdr:sp macro="" textlink="">
          <xdr:nvSpPr>
            <xdr:cNvPr id="3140" name="Control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4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17</xdr:col>
          <xdr:colOff>142875</xdr:colOff>
          <xdr:row>82</xdr:row>
          <xdr:rowOff>38100</xdr:rowOff>
        </xdr:to>
        <xdr:sp macro="" textlink="">
          <xdr:nvSpPr>
            <xdr:cNvPr id="3141" name="Control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4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83</xdr:row>
          <xdr:rowOff>0</xdr:rowOff>
        </xdr:from>
        <xdr:to>
          <xdr:col>1</xdr:col>
          <xdr:colOff>38100</xdr:colOff>
          <xdr:row>84</xdr:row>
          <xdr:rowOff>133350</xdr:rowOff>
        </xdr:to>
        <xdr:sp macro="" textlink="">
          <xdr:nvSpPr>
            <xdr:cNvPr id="3142" name="Control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4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17</xdr:col>
          <xdr:colOff>142875</xdr:colOff>
          <xdr:row>85</xdr:row>
          <xdr:rowOff>38100</xdr:rowOff>
        </xdr:to>
        <xdr:sp macro="" textlink="">
          <xdr:nvSpPr>
            <xdr:cNvPr id="3143" name="Control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4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</xdr:row>
          <xdr:rowOff>0</xdr:rowOff>
        </xdr:from>
        <xdr:to>
          <xdr:col>17</xdr:col>
          <xdr:colOff>142875</xdr:colOff>
          <xdr:row>86</xdr:row>
          <xdr:rowOff>38100</xdr:rowOff>
        </xdr:to>
        <xdr:sp macro="" textlink="">
          <xdr:nvSpPr>
            <xdr:cNvPr id="3144" name="Control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4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0</xdr:rowOff>
        </xdr:from>
        <xdr:to>
          <xdr:col>1</xdr:col>
          <xdr:colOff>38100</xdr:colOff>
          <xdr:row>88</xdr:row>
          <xdr:rowOff>133350</xdr:rowOff>
        </xdr:to>
        <xdr:sp macro="" textlink="">
          <xdr:nvSpPr>
            <xdr:cNvPr id="3145" name="Control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4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88</xdr:row>
          <xdr:rowOff>0</xdr:rowOff>
        </xdr:from>
        <xdr:to>
          <xdr:col>17</xdr:col>
          <xdr:colOff>142875</xdr:colOff>
          <xdr:row>89</xdr:row>
          <xdr:rowOff>38100</xdr:rowOff>
        </xdr:to>
        <xdr:sp macro="" textlink="">
          <xdr:nvSpPr>
            <xdr:cNvPr id="3146" name="Control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4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89</xdr:row>
          <xdr:rowOff>0</xdr:rowOff>
        </xdr:from>
        <xdr:to>
          <xdr:col>17</xdr:col>
          <xdr:colOff>142875</xdr:colOff>
          <xdr:row>90</xdr:row>
          <xdr:rowOff>38100</xdr:rowOff>
        </xdr:to>
        <xdr:sp macro="" textlink="">
          <xdr:nvSpPr>
            <xdr:cNvPr id="3147" name="Control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4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0</xdr:rowOff>
        </xdr:from>
        <xdr:to>
          <xdr:col>1</xdr:col>
          <xdr:colOff>38100</xdr:colOff>
          <xdr:row>92</xdr:row>
          <xdr:rowOff>133350</xdr:rowOff>
        </xdr:to>
        <xdr:sp macro="" textlink="">
          <xdr:nvSpPr>
            <xdr:cNvPr id="3148" name="Control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4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92</xdr:row>
          <xdr:rowOff>0</xdr:rowOff>
        </xdr:from>
        <xdr:to>
          <xdr:col>17</xdr:col>
          <xdr:colOff>142875</xdr:colOff>
          <xdr:row>93</xdr:row>
          <xdr:rowOff>38100</xdr:rowOff>
        </xdr:to>
        <xdr:sp macro="" textlink="">
          <xdr:nvSpPr>
            <xdr:cNvPr id="3149" name="Control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4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93</xdr:row>
          <xdr:rowOff>0</xdr:rowOff>
        </xdr:from>
        <xdr:to>
          <xdr:col>17</xdr:col>
          <xdr:colOff>142875</xdr:colOff>
          <xdr:row>94</xdr:row>
          <xdr:rowOff>38100</xdr:rowOff>
        </xdr:to>
        <xdr:sp macro="" textlink="">
          <xdr:nvSpPr>
            <xdr:cNvPr id="3150" name="Control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4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94</xdr:row>
          <xdr:rowOff>0</xdr:rowOff>
        </xdr:from>
        <xdr:to>
          <xdr:col>17</xdr:col>
          <xdr:colOff>142875</xdr:colOff>
          <xdr:row>95</xdr:row>
          <xdr:rowOff>38100</xdr:rowOff>
        </xdr:to>
        <xdr:sp macro="" textlink="">
          <xdr:nvSpPr>
            <xdr:cNvPr id="3151" name="Control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4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1</xdr:col>
          <xdr:colOff>38100</xdr:colOff>
          <xdr:row>97</xdr:row>
          <xdr:rowOff>133350</xdr:rowOff>
        </xdr:to>
        <xdr:sp macro="" textlink="">
          <xdr:nvSpPr>
            <xdr:cNvPr id="3152" name="Control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4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97</xdr:row>
          <xdr:rowOff>0</xdr:rowOff>
        </xdr:from>
        <xdr:to>
          <xdr:col>17</xdr:col>
          <xdr:colOff>142875</xdr:colOff>
          <xdr:row>98</xdr:row>
          <xdr:rowOff>38100</xdr:rowOff>
        </xdr:to>
        <xdr:sp macro="" textlink="">
          <xdr:nvSpPr>
            <xdr:cNvPr id="3153" name="Control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4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98</xdr:row>
          <xdr:rowOff>0</xdr:rowOff>
        </xdr:from>
        <xdr:to>
          <xdr:col>17</xdr:col>
          <xdr:colOff>142875</xdr:colOff>
          <xdr:row>99</xdr:row>
          <xdr:rowOff>38100</xdr:rowOff>
        </xdr:to>
        <xdr:sp macro="" textlink="">
          <xdr:nvSpPr>
            <xdr:cNvPr id="3154" name="Control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4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99</xdr:row>
          <xdr:rowOff>0</xdr:rowOff>
        </xdr:from>
        <xdr:to>
          <xdr:col>17</xdr:col>
          <xdr:colOff>142875</xdr:colOff>
          <xdr:row>100</xdr:row>
          <xdr:rowOff>38100</xdr:rowOff>
        </xdr:to>
        <xdr:sp macro="" textlink="">
          <xdr:nvSpPr>
            <xdr:cNvPr id="3155" name="Control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4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100</xdr:row>
          <xdr:rowOff>0</xdr:rowOff>
        </xdr:from>
        <xdr:to>
          <xdr:col>17</xdr:col>
          <xdr:colOff>142875</xdr:colOff>
          <xdr:row>101</xdr:row>
          <xdr:rowOff>38100</xdr:rowOff>
        </xdr:to>
        <xdr:sp macro="" textlink="">
          <xdr:nvSpPr>
            <xdr:cNvPr id="3156" name="Control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4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101</xdr:row>
          <xdr:rowOff>0</xdr:rowOff>
        </xdr:from>
        <xdr:to>
          <xdr:col>17</xdr:col>
          <xdr:colOff>142875</xdr:colOff>
          <xdr:row>102</xdr:row>
          <xdr:rowOff>38100</xdr:rowOff>
        </xdr:to>
        <xdr:sp macro="" textlink="">
          <xdr:nvSpPr>
            <xdr:cNvPr id="3157" name="Control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4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102</xdr:row>
          <xdr:rowOff>0</xdr:rowOff>
        </xdr:from>
        <xdr:to>
          <xdr:col>17</xdr:col>
          <xdr:colOff>142875</xdr:colOff>
          <xdr:row>103</xdr:row>
          <xdr:rowOff>38100</xdr:rowOff>
        </xdr:to>
        <xdr:sp macro="" textlink="">
          <xdr:nvSpPr>
            <xdr:cNvPr id="3158" name="Control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4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103</xdr:row>
          <xdr:rowOff>0</xdr:rowOff>
        </xdr:from>
        <xdr:to>
          <xdr:col>17</xdr:col>
          <xdr:colOff>142875</xdr:colOff>
          <xdr:row>104</xdr:row>
          <xdr:rowOff>38100</xdr:rowOff>
        </xdr:to>
        <xdr:sp macro="" textlink="">
          <xdr:nvSpPr>
            <xdr:cNvPr id="3159" name="Control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4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0</xdr:rowOff>
        </xdr:from>
        <xdr:to>
          <xdr:col>1</xdr:col>
          <xdr:colOff>38100</xdr:colOff>
          <xdr:row>106</xdr:row>
          <xdr:rowOff>133350</xdr:rowOff>
        </xdr:to>
        <xdr:sp macro="" textlink="">
          <xdr:nvSpPr>
            <xdr:cNvPr id="3160" name="Control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4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106</xdr:row>
          <xdr:rowOff>0</xdr:rowOff>
        </xdr:from>
        <xdr:to>
          <xdr:col>17</xdr:col>
          <xdr:colOff>142875</xdr:colOff>
          <xdr:row>107</xdr:row>
          <xdr:rowOff>38100</xdr:rowOff>
        </xdr:to>
        <xdr:sp macro="" textlink="">
          <xdr:nvSpPr>
            <xdr:cNvPr id="3161" name="Control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4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107</xdr:row>
          <xdr:rowOff>0</xdr:rowOff>
        </xdr:from>
        <xdr:to>
          <xdr:col>17</xdr:col>
          <xdr:colOff>142875</xdr:colOff>
          <xdr:row>108</xdr:row>
          <xdr:rowOff>38100</xdr:rowOff>
        </xdr:to>
        <xdr:sp macro="" textlink="">
          <xdr:nvSpPr>
            <xdr:cNvPr id="3162" name="Control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4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109</xdr:row>
          <xdr:rowOff>0</xdr:rowOff>
        </xdr:from>
        <xdr:to>
          <xdr:col>1</xdr:col>
          <xdr:colOff>38100</xdr:colOff>
          <xdr:row>110</xdr:row>
          <xdr:rowOff>133350</xdr:rowOff>
        </xdr:to>
        <xdr:sp macro="" textlink="">
          <xdr:nvSpPr>
            <xdr:cNvPr id="3163" name="Control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4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110</xdr:row>
          <xdr:rowOff>0</xdr:rowOff>
        </xdr:from>
        <xdr:to>
          <xdr:col>17</xdr:col>
          <xdr:colOff>142875</xdr:colOff>
          <xdr:row>111</xdr:row>
          <xdr:rowOff>38100</xdr:rowOff>
        </xdr:to>
        <xdr:sp macro="" textlink="">
          <xdr:nvSpPr>
            <xdr:cNvPr id="3164" name="Control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4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111</xdr:row>
          <xdr:rowOff>0</xdr:rowOff>
        </xdr:from>
        <xdr:to>
          <xdr:col>17</xdr:col>
          <xdr:colOff>142875</xdr:colOff>
          <xdr:row>112</xdr:row>
          <xdr:rowOff>38100</xdr:rowOff>
        </xdr:to>
        <xdr:sp macro="" textlink="">
          <xdr:nvSpPr>
            <xdr:cNvPr id="3165" name="Control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4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112</xdr:row>
          <xdr:rowOff>0</xdr:rowOff>
        </xdr:from>
        <xdr:to>
          <xdr:col>17</xdr:col>
          <xdr:colOff>142875</xdr:colOff>
          <xdr:row>113</xdr:row>
          <xdr:rowOff>38100</xdr:rowOff>
        </xdr:to>
        <xdr:sp macro="" textlink="">
          <xdr:nvSpPr>
            <xdr:cNvPr id="3166" name="Control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4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113</xdr:row>
          <xdr:rowOff>0</xdr:rowOff>
        </xdr:from>
        <xdr:to>
          <xdr:col>17</xdr:col>
          <xdr:colOff>142875</xdr:colOff>
          <xdr:row>114</xdr:row>
          <xdr:rowOff>38100</xdr:rowOff>
        </xdr:to>
        <xdr:sp macro="" textlink="">
          <xdr:nvSpPr>
            <xdr:cNvPr id="3167" name="Control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4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114</xdr:row>
          <xdr:rowOff>0</xdr:rowOff>
        </xdr:from>
        <xdr:to>
          <xdr:col>17</xdr:col>
          <xdr:colOff>142875</xdr:colOff>
          <xdr:row>115</xdr:row>
          <xdr:rowOff>38100</xdr:rowOff>
        </xdr:to>
        <xdr:sp macro="" textlink="">
          <xdr:nvSpPr>
            <xdr:cNvPr id="3168" name="Control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4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115</xdr:row>
          <xdr:rowOff>0</xdr:rowOff>
        </xdr:from>
        <xdr:to>
          <xdr:col>17</xdr:col>
          <xdr:colOff>142875</xdr:colOff>
          <xdr:row>116</xdr:row>
          <xdr:rowOff>38100</xdr:rowOff>
        </xdr:to>
        <xdr:sp macro="" textlink="">
          <xdr:nvSpPr>
            <xdr:cNvPr id="3169" name="Control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4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116</xdr:row>
          <xdr:rowOff>0</xdr:rowOff>
        </xdr:from>
        <xdr:to>
          <xdr:col>17</xdr:col>
          <xdr:colOff>142875</xdr:colOff>
          <xdr:row>117</xdr:row>
          <xdr:rowOff>38100</xdr:rowOff>
        </xdr:to>
        <xdr:sp macro="" textlink="">
          <xdr:nvSpPr>
            <xdr:cNvPr id="3170" name="Control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4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117</xdr:row>
          <xdr:rowOff>0</xdr:rowOff>
        </xdr:from>
        <xdr:to>
          <xdr:col>17</xdr:col>
          <xdr:colOff>142875</xdr:colOff>
          <xdr:row>118</xdr:row>
          <xdr:rowOff>38100</xdr:rowOff>
        </xdr:to>
        <xdr:sp macro="" textlink="">
          <xdr:nvSpPr>
            <xdr:cNvPr id="3171" name="Control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4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118</xdr:row>
          <xdr:rowOff>0</xdr:rowOff>
        </xdr:from>
        <xdr:to>
          <xdr:col>17</xdr:col>
          <xdr:colOff>142875</xdr:colOff>
          <xdr:row>119</xdr:row>
          <xdr:rowOff>38100</xdr:rowOff>
        </xdr:to>
        <xdr:sp macro="" textlink="">
          <xdr:nvSpPr>
            <xdr:cNvPr id="3172" name="Control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4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119</xdr:row>
          <xdr:rowOff>0</xdr:rowOff>
        </xdr:from>
        <xdr:to>
          <xdr:col>17</xdr:col>
          <xdr:colOff>142875</xdr:colOff>
          <xdr:row>120</xdr:row>
          <xdr:rowOff>38100</xdr:rowOff>
        </xdr:to>
        <xdr:sp macro="" textlink="">
          <xdr:nvSpPr>
            <xdr:cNvPr id="3173" name="Control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4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120</xdr:row>
          <xdr:rowOff>0</xdr:rowOff>
        </xdr:from>
        <xdr:to>
          <xdr:col>17</xdr:col>
          <xdr:colOff>142875</xdr:colOff>
          <xdr:row>121</xdr:row>
          <xdr:rowOff>38100</xdr:rowOff>
        </xdr:to>
        <xdr:sp macro="" textlink="">
          <xdr:nvSpPr>
            <xdr:cNvPr id="3174" name="Control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4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121</xdr:row>
          <xdr:rowOff>0</xdr:rowOff>
        </xdr:from>
        <xdr:to>
          <xdr:col>17</xdr:col>
          <xdr:colOff>142875</xdr:colOff>
          <xdr:row>122</xdr:row>
          <xdr:rowOff>38100</xdr:rowOff>
        </xdr:to>
        <xdr:sp macro="" textlink="">
          <xdr:nvSpPr>
            <xdr:cNvPr id="3175" name="Control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4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122</xdr:row>
          <xdr:rowOff>0</xdr:rowOff>
        </xdr:from>
        <xdr:to>
          <xdr:col>17</xdr:col>
          <xdr:colOff>142875</xdr:colOff>
          <xdr:row>123</xdr:row>
          <xdr:rowOff>38100</xdr:rowOff>
        </xdr:to>
        <xdr:sp macro="" textlink="">
          <xdr:nvSpPr>
            <xdr:cNvPr id="3176" name="Control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4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123</xdr:row>
          <xdr:rowOff>0</xdr:rowOff>
        </xdr:from>
        <xdr:to>
          <xdr:col>17</xdr:col>
          <xdr:colOff>142875</xdr:colOff>
          <xdr:row>124</xdr:row>
          <xdr:rowOff>38100</xdr:rowOff>
        </xdr:to>
        <xdr:sp macro="" textlink="">
          <xdr:nvSpPr>
            <xdr:cNvPr id="3177" name="Control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4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124</xdr:row>
          <xdr:rowOff>0</xdr:rowOff>
        </xdr:from>
        <xdr:to>
          <xdr:col>17</xdr:col>
          <xdr:colOff>142875</xdr:colOff>
          <xdr:row>125</xdr:row>
          <xdr:rowOff>38100</xdr:rowOff>
        </xdr:to>
        <xdr:sp macro="" textlink="">
          <xdr:nvSpPr>
            <xdr:cNvPr id="3178" name="Control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4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125</xdr:row>
          <xdr:rowOff>0</xdr:rowOff>
        </xdr:from>
        <xdr:to>
          <xdr:col>17</xdr:col>
          <xdr:colOff>142875</xdr:colOff>
          <xdr:row>126</xdr:row>
          <xdr:rowOff>38100</xdr:rowOff>
        </xdr:to>
        <xdr:sp macro="" textlink="">
          <xdr:nvSpPr>
            <xdr:cNvPr id="3179" name="Control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4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126</xdr:row>
          <xdr:rowOff>0</xdr:rowOff>
        </xdr:from>
        <xdr:to>
          <xdr:col>17</xdr:col>
          <xdr:colOff>142875</xdr:colOff>
          <xdr:row>127</xdr:row>
          <xdr:rowOff>38100</xdr:rowOff>
        </xdr:to>
        <xdr:sp macro="" textlink="">
          <xdr:nvSpPr>
            <xdr:cNvPr id="3180" name="Control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4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127</xdr:row>
          <xdr:rowOff>0</xdr:rowOff>
        </xdr:from>
        <xdr:to>
          <xdr:col>17</xdr:col>
          <xdr:colOff>142875</xdr:colOff>
          <xdr:row>128</xdr:row>
          <xdr:rowOff>38100</xdr:rowOff>
        </xdr:to>
        <xdr:sp macro="" textlink="">
          <xdr:nvSpPr>
            <xdr:cNvPr id="3181" name="Control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4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128</xdr:row>
          <xdr:rowOff>0</xdr:rowOff>
        </xdr:from>
        <xdr:to>
          <xdr:col>17</xdr:col>
          <xdr:colOff>142875</xdr:colOff>
          <xdr:row>129</xdr:row>
          <xdr:rowOff>38100</xdr:rowOff>
        </xdr:to>
        <xdr:sp macro="" textlink="">
          <xdr:nvSpPr>
            <xdr:cNvPr id="3182" name="Control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4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129</xdr:row>
          <xdr:rowOff>0</xdr:rowOff>
        </xdr:from>
        <xdr:to>
          <xdr:col>17</xdr:col>
          <xdr:colOff>142875</xdr:colOff>
          <xdr:row>130</xdr:row>
          <xdr:rowOff>38100</xdr:rowOff>
        </xdr:to>
        <xdr:sp macro="" textlink="">
          <xdr:nvSpPr>
            <xdr:cNvPr id="3183" name="Control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4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130</xdr:row>
          <xdr:rowOff>0</xdr:rowOff>
        </xdr:from>
        <xdr:to>
          <xdr:col>17</xdr:col>
          <xdr:colOff>142875</xdr:colOff>
          <xdr:row>131</xdr:row>
          <xdr:rowOff>38100</xdr:rowOff>
        </xdr:to>
        <xdr:sp macro="" textlink="">
          <xdr:nvSpPr>
            <xdr:cNvPr id="3184" name="Control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4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131</xdr:row>
          <xdr:rowOff>0</xdr:rowOff>
        </xdr:from>
        <xdr:to>
          <xdr:col>17</xdr:col>
          <xdr:colOff>142875</xdr:colOff>
          <xdr:row>132</xdr:row>
          <xdr:rowOff>38100</xdr:rowOff>
        </xdr:to>
        <xdr:sp macro="" textlink="">
          <xdr:nvSpPr>
            <xdr:cNvPr id="3185" name="Control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4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132</xdr:row>
          <xdr:rowOff>0</xdr:rowOff>
        </xdr:from>
        <xdr:to>
          <xdr:col>17</xdr:col>
          <xdr:colOff>142875</xdr:colOff>
          <xdr:row>133</xdr:row>
          <xdr:rowOff>38100</xdr:rowOff>
        </xdr:to>
        <xdr:sp macro="" textlink="">
          <xdr:nvSpPr>
            <xdr:cNvPr id="3186" name="Control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4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133</xdr:row>
          <xdr:rowOff>0</xdr:rowOff>
        </xdr:from>
        <xdr:to>
          <xdr:col>17</xdr:col>
          <xdr:colOff>142875</xdr:colOff>
          <xdr:row>134</xdr:row>
          <xdr:rowOff>38100</xdr:rowOff>
        </xdr:to>
        <xdr:sp macro="" textlink="">
          <xdr:nvSpPr>
            <xdr:cNvPr id="3187" name="Control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4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134</xdr:row>
          <xdr:rowOff>0</xdr:rowOff>
        </xdr:from>
        <xdr:to>
          <xdr:col>17</xdr:col>
          <xdr:colOff>142875</xdr:colOff>
          <xdr:row>135</xdr:row>
          <xdr:rowOff>38100</xdr:rowOff>
        </xdr:to>
        <xdr:sp macro="" textlink="">
          <xdr:nvSpPr>
            <xdr:cNvPr id="3188" name="Control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4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135</xdr:row>
          <xdr:rowOff>0</xdr:rowOff>
        </xdr:from>
        <xdr:to>
          <xdr:col>17</xdr:col>
          <xdr:colOff>142875</xdr:colOff>
          <xdr:row>136</xdr:row>
          <xdr:rowOff>38100</xdr:rowOff>
        </xdr:to>
        <xdr:sp macro="" textlink="">
          <xdr:nvSpPr>
            <xdr:cNvPr id="3189" name="Control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4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136</xdr:row>
          <xdr:rowOff>0</xdr:rowOff>
        </xdr:from>
        <xdr:to>
          <xdr:col>17</xdr:col>
          <xdr:colOff>142875</xdr:colOff>
          <xdr:row>137</xdr:row>
          <xdr:rowOff>38100</xdr:rowOff>
        </xdr:to>
        <xdr:sp macro="" textlink="">
          <xdr:nvSpPr>
            <xdr:cNvPr id="3190" name="Control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4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137</xdr:row>
          <xdr:rowOff>0</xdr:rowOff>
        </xdr:from>
        <xdr:to>
          <xdr:col>17</xdr:col>
          <xdr:colOff>142875</xdr:colOff>
          <xdr:row>138</xdr:row>
          <xdr:rowOff>38100</xdr:rowOff>
        </xdr:to>
        <xdr:sp macro="" textlink="">
          <xdr:nvSpPr>
            <xdr:cNvPr id="3191" name="Control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4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138</xdr:row>
          <xdr:rowOff>0</xdr:rowOff>
        </xdr:from>
        <xdr:to>
          <xdr:col>17</xdr:col>
          <xdr:colOff>142875</xdr:colOff>
          <xdr:row>139</xdr:row>
          <xdr:rowOff>38100</xdr:rowOff>
        </xdr:to>
        <xdr:sp macro="" textlink="">
          <xdr:nvSpPr>
            <xdr:cNvPr id="3192" name="Control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4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139</xdr:row>
          <xdr:rowOff>0</xdr:rowOff>
        </xdr:from>
        <xdr:to>
          <xdr:col>17</xdr:col>
          <xdr:colOff>142875</xdr:colOff>
          <xdr:row>140</xdr:row>
          <xdr:rowOff>38100</xdr:rowOff>
        </xdr:to>
        <xdr:sp macro="" textlink="">
          <xdr:nvSpPr>
            <xdr:cNvPr id="3193" name="Control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4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140</xdr:row>
          <xdr:rowOff>0</xdr:rowOff>
        </xdr:from>
        <xdr:to>
          <xdr:col>17</xdr:col>
          <xdr:colOff>142875</xdr:colOff>
          <xdr:row>141</xdr:row>
          <xdr:rowOff>38100</xdr:rowOff>
        </xdr:to>
        <xdr:sp macro="" textlink="">
          <xdr:nvSpPr>
            <xdr:cNvPr id="3194" name="Control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4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141</xdr:row>
          <xdr:rowOff>0</xdr:rowOff>
        </xdr:from>
        <xdr:to>
          <xdr:col>17</xdr:col>
          <xdr:colOff>142875</xdr:colOff>
          <xdr:row>142</xdr:row>
          <xdr:rowOff>38100</xdr:rowOff>
        </xdr:to>
        <xdr:sp macro="" textlink="">
          <xdr:nvSpPr>
            <xdr:cNvPr id="3195" name="Control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4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142</xdr:row>
          <xdr:rowOff>0</xdr:rowOff>
        </xdr:from>
        <xdr:to>
          <xdr:col>17</xdr:col>
          <xdr:colOff>142875</xdr:colOff>
          <xdr:row>143</xdr:row>
          <xdr:rowOff>38100</xdr:rowOff>
        </xdr:to>
        <xdr:sp macro="" textlink="">
          <xdr:nvSpPr>
            <xdr:cNvPr id="3196" name="Control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4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143</xdr:row>
          <xdr:rowOff>0</xdr:rowOff>
        </xdr:from>
        <xdr:to>
          <xdr:col>17</xdr:col>
          <xdr:colOff>142875</xdr:colOff>
          <xdr:row>144</xdr:row>
          <xdr:rowOff>38100</xdr:rowOff>
        </xdr:to>
        <xdr:sp macro="" textlink="">
          <xdr:nvSpPr>
            <xdr:cNvPr id="3197" name="Control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4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144</xdr:row>
          <xdr:rowOff>0</xdr:rowOff>
        </xdr:from>
        <xdr:to>
          <xdr:col>17</xdr:col>
          <xdr:colOff>142875</xdr:colOff>
          <xdr:row>145</xdr:row>
          <xdr:rowOff>38100</xdr:rowOff>
        </xdr:to>
        <xdr:sp macro="" textlink="">
          <xdr:nvSpPr>
            <xdr:cNvPr id="3198" name="Control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4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145</xdr:row>
          <xdr:rowOff>0</xdr:rowOff>
        </xdr:from>
        <xdr:to>
          <xdr:col>17</xdr:col>
          <xdr:colOff>142875</xdr:colOff>
          <xdr:row>146</xdr:row>
          <xdr:rowOff>38100</xdr:rowOff>
        </xdr:to>
        <xdr:sp macro="" textlink="">
          <xdr:nvSpPr>
            <xdr:cNvPr id="3199" name="Control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4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146</xdr:row>
          <xdr:rowOff>0</xdr:rowOff>
        </xdr:from>
        <xdr:to>
          <xdr:col>17</xdr:col>
          <xdr:colOff>142875</xdr:colOff>
          <xdr:row>147</xdr:row>
          <xdr:rowOff>38100</xdr:rowOff>
        </xdr:to>
        <xdr:sp macro="" textlink="">
          <xdr:nvSpPr>
            <xdr:cNvPr id="3200" name="Control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4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147</xdr:row>
          <xdr:rowOff>0</xdr:rowOff>
        </xdr:from>
        <xdr:to>
          <xdr:col>17</xdr:col>
          <xdr:colOff>142875</xdr:colOff>
          <xdr:row>148</xdr:row>
          <xdr:rowOff>38100</xdr:rowOff>
        </xdr:to>
        <xdr:sp macro="" textlink="">
          <xdr:nvSpPr>
            <xdr:cNvPr id="3201" name="Control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4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148</xdr:row>
          <xdr:rowOff>0</xdr:rowOff>
        </xdr:from>
        <xdr:to>
          <xdr:col>17</xdr:col>
          <xdr:colOff>142875</xdr:colOff>
          <xdr:row>149</xdr:row>
          <xdr:rowOff>38100</xdr:rowOff>
        </xdr:to>
        <xdr:sp macro="" textlink="">
          <xdr:nvSpPr>
            <xdr:cNvPr id="3202" name="Control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4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150</xdr:row>
          <xdr:rowOff>0</xdr:rowOff>
        </xdr:from>
        <xdr:to>
          <xdr:col>1</xdr:col>
          <xdr:colOff>38100</xdr:colOff>
          <xdr:row>151</xdr:row>
          <xdr:rowOff>133350</xdr:rowOff>
        </xdr:to>
        <xdr:sp macro="" textlink="">
          <xdr:nvSpPr>
            <xdr:cNvPr id="3203" name="Control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4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151</xdr:row>
          <xdr:rowOff>0</xdr:rowOff>
        </xdr:from>
        <xdr:to>
          <xdr:col>17</xdr:col>
          <xdr:colOff>142875</xdr:colOff>
          <xdr:row>152</xdr:row>
          <xdr:rowOff>38100</xdr:rowOff>
        </xdr:to>
        <xdr:sp macro="" textlink="">
          <xdr:nvSpPr>
            <xdr:cNvPr id="3204" name="Control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4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152</xdr:row>
          <xdr:rowOff>0</xdr:rowOff>
        </xdr:from>
        <xdr:to>
          <xdr:col>17</xdr:col>
          <xdr:colOff>142875</xdr:colOff>
          <xdr:row>153</xdr:row>
          <xdr:rowOff>38100</xdr:rowOff>
        </xdr:to>
        <xdr:sp macro="" textlink="">
          <xdr:nvSpPr>
            <xdr:cNvPr id="3205" name="Control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4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153</xdr:row>
          <xdr:rowOff>0</xdr:rowOff>
        </xdr:from>
        <xdr:to>
          <xdr:col>17</xdr:col>
          <xdr:colOff>142875</xdr:colOff>
          <xdr:row>154</xdr:row>
          <xdr:rowOff>38100</xdr:rowOff>
        </xdr:to>
        <xdr:sp macro="" textlink="">
          <xdr:nvSpPr>
            <xdr:cNvPr id="3206" name="Control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4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155</xdr:row>
          <xdr:rowOff>0</xdr:rowOff>
        </xdr:from>
        <xdr:to>
          <xdr:col>1</xdr:col>
          <xdr:colOff>38100</xdr:colOff>
          <xdr:row>156</xdr:row>
          <xdr:rowOff>133350</xdr:rowOff>
        </xdr:to>
        <xdr:sp macro="" textlink="">
          <xdr:nvSpPr>
            <xdr:cNvPr id="3207" name="Control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4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156</xdr:row>
          <xdr:rowOff>0</xdr:rowOff>
        </xdr:from>
        <xdr:to>
          <xdr:col>17</xdr:col>
          <xdr:colOff>142875</xdr:colOff>
          <xdr:row>157</xdr:row>
          <xdr:rowOff>38100</xdr:rowOff>
        </xdr:to>
        <xdr:sp macro="" textlink="">
          <xdr:nvSpPr>
            <xdr:cNvPr id="3208" name="Control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4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157</xdr:row>
          <xdr:rowOff>0</xdr:rowOff>
        </xdr:from>
        <xdr:to>
          <xdr:col>17</xdr:col>
          <xdr:colOff>142875</xdr:colOff>
          <xdr:row>158</xdr:row>
          <xdr:rowOff>38100</xdr:rowOff>
        </xdr:to>
        <xdr:sp macro="" textlink="">
          <xdr:nvSpPr>
            <xdr:cNvPr id="3209" name="Control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4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158</xdr:row>
          <xdr:rowOff>0</xdr:rowOff>
        </xdr:from>
        <xdr:to>
          <xdr:col>17</xdr:col>
          <xdr:colOff>142875</xdr:colOff>
          <xdr:row>159</xdr:row>
          <xdr:rowOff>38100</xdr:rowOff>
        </xdr:to>
        <xdr:sp macro="" textlink="">
          <xdr:nvSpPr>
            <xdr:cNvPr id="3210" name="Control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4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160</xdr:row>
          <xdr:rowOff>0</xdr:rowOff>
        </xdr:from>
        <xdr:to>
          <xdr:col>1</xdr:col>
          <xdr:colOff>38100</xdr:colOff>
          <xdr:row>161</xdr:row>
          <xdr:rowOff>133350</xdr:rowOff>
        </xdr:to>
        <xdr:sp macro="" textlink="">
          <xdr:nvSpPr>
            <xdr:cNvPr id="3211" name="Control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4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161</xdr:row>
          <xdr:rowOff>0</xdr:rowOff>
        </xdr:from>
        <xdr:to>
          <xdr:col>17</xdr:col>
          <xdr:colOff>142875</xdr:colOff>
          <xdr:row>162</xdr:row>
          <xdr:rowOff>38100</xdr:rowOff>
        </xdr:to>
        <xdr:sp macro="" textlink="">
          <xdr:nvSpPr>
            <xdr:cNvPr id="3212" name="Control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4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1</xdr:col>
          <xdr:colOff>38100</xdr:colOff>
          <xdr:row>164</xdr:row>
          <xdr:rowOff>133350</xdr:rowOff>
        </xdr:to>
        <xdr:sp macro="" textlink="">
          <xdr:nvSpPr>
            <xdr:cNvPr id="3213" name="Control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4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164</xdr:row>
          <xdr:rowOff>0</xdr:rowOff>
        </xdr:from>
        <xdr:to>
          <xdr:col>17</xdr:col>
          <xdr:colOff>142875</xdr:colOff>
          <xdr:row>165</xdr:row>
          <xdr:rowOff>38100</xdr:rowOff>
        </xdr:to>
        <xdr:sp macro="" textlink="">
          <xdr:nvSpPr>
            <xdr:cNvPr id="3214" name="Control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4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165</xdr:row>
          <xdr:rowOff>0</xdr:rowOff>
        </xdr:from>
        <xdr:to>
          <xdr:col>17</xdr:col>
          <xdr:colOff>142875</xdr:colOff>
          <xdr:row>166</xdr:row>
          <xdr:rowOff>38100</xdr:rowOff>
        </xdr:to>
        <xdr:sp macro="" textlink="">
          <xdr:nvSpPr>
            <xdr:cNvPr id="3215" name="Control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4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166</xdr:row>
          <xdr:rowOff>0</xdr:rowOff>
        </xdr:from>
        <xdr:to>
          <xdr:col>17</xdr:col>
          <xdr:colOff>142875</xdr:colOff>
          <xdr:row>167</xdr:row>
          <xdr:rowOff>38100</xdr:rowOff>
        </xdr:to>
        <xdr:sp macro="" textlink="">
          <xdr:nvSpPr>
            <xdr:cNvPr id="3216" name="Control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4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167</xdr:row>
          <xdr:rowOff>0</xdr:rowOff>
        </xdr:from>
        <xdr:to>
          <xdr:col>17</xdr:col>
          <xdr:colOff>142875</xdr:colOff>
          <xdr:row>168</xdr:row>
          <xdr:rowOff>38100</xdr:rowOff>
        </xdr:to>
        <xdr:sp macro="" textlink="">
          <xdr:nvSpPr>
            <xdr:cNvPr id="3217" name="Control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4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168</xdr:row>
          <xdr:rowOff>0</xdr:rowOff>
        </xdr:from>
        <xdr:to>
          <xdr:col>17</xdr:col>
          <xdr:colOff>142875</xdr:colOff>
          <xdr:row>169</xdr:row>
          <xdr:rowOff>38100</xdr:rowOff>
        </xdr:to>
        <xdr:sp macro="" textlink="">
          <xdr:nvSpPr>
            <xdr:cNvPr id="3218" name="Control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4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170</xdr:row>
          <xdr:rowOff>0</xdr:rowOff>
        </xdr:from>
        <xdr:to>
          <xdr:col>1</xdr:col>
          <xdr:colOff>38100</xdr:colOff>
          <xdr:row>171</xdr:row>
          <xdr:rowOff>133350</xdr:rowOff>
        </xdr:to>
        <xdr:sp macro="" textlink="">
          <xdr:nvSpPr>
            <xdr:cNvPr id="3219" name="Control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4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171</xdr:row>
          <xdr:rowOff>0</xdr:rowOff>
        </xdr:from>
        <xdr:to>
          <xdr:col>17</xdr:col>
          <xdr:colOff>142875</xdr:colOff>
          <xdr:row>172</xdr:row>
          <xdr:rowOff>38100</xdr:rowOff>
        </xdr:to>
        <xdr:sp macro="" textlink="">
          <xdr:nvSpPr>
            <xdr:cNvPr id="3220" name="Control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4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173</xdr:row>
          <xdr:rowOff>0</xdr:rowOff>
        </xdr:from>
        <xdr:to>
          <xdr:col>1</xdr:col>
          <xdr:colOff>38100</xdr:colOff>
          <xdr:row>174</xdr:row>
          <xdr:rowOff>133350</xdr:rowOff>
        </xdr:to>
        <xdr:sp macro="" textlink="">
          <xdr:nvSpPr>
            <xdr:cNvPr id="3221" name="Control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4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174</xdr:row>
          <xdr:rowOff>0</xdr:rowOff>
        </xdr:from>
        <xdr:to>
          <xdr:col>17</xdr:col>
          <xdr:colOff>142875</xdr:colOff>
          <xdr:row>175</xdr:row>
          <xdr:rowOff>38100</xdr:rowOff>
        </xdr:to>
        <xdr:sp macro="" textlink="">
          <xdr:nvSpPr>
            <xdr:cNvPr id="3222" name="Control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4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175</xdr:row>
          <xdr:rowOff>0</xdr:rowOff>
        </xdr:from>
        <xdr:to>
          <xdr:col>17</xdr:col>
          <xdr:colOff>142875</xdr:colOff>
          <xdr:row>176</xdr:row>
          <xdr:rowOff>38100</xdr:rowOff>
        </xdr:to>
        <xdr:sp macro="" textlink="">
          <xdr:nvSpPr>
            <xdr:cNvPr id="3223" name="Control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4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176</xdr:row>
          <xdr:rowOff>0</xdr:rowOff>
        </xdr:from>
        <xdr:to>
          <xdr:col>17</xdr:col>
          <xdr:colOff>142875</xdr:colOff>
          <xdr:row>177</xdr:row>
          <xdr:rowOff>38100</xdr:rowOff>
        </xdr:to>
        <xdr:sp macro="" textlink="">
          <xdr:nvSpPr>
            <xdr:cNvPr id="3224" name="Control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4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177</xdr:row>
          <xdr:rowOff>0</xdr:rowOff>
        </xdr:from>
        <xdr:to>
          <xdr:col>17</xdr:col>
          <xdr:colOff>142875</xdr:colOff>
          <xdr:row>178</xdr:row>
          <xdr:rowOff>38100</xdr:rowOff>
        </xdr:to>
        <xdr:sp macro="" textlink="">
          <xdr:nvSpPr>
            <xdr:cNvPr id="3225" name="Control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4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1</xdr:col>
          <xdr:colOff>38100</xdr:colOff>
          <xdr:row>180</xdr:row>
          <xdr:rowOff>133350</xdr:rowOff>
        </xdr:to>
        <xdr:sp macro="" textlink="">
          <xdr:nvSpPr>
            <xdr:cNvPr id="3226" name="Control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4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180</xdr:row>
          <xdr:rowOff>0</xdr:rowOff>
        </xdr:from>
        <xdr:to>
          <xdr:col>17</xdr:col>
          <xdr:colOff>142875</xdr:colOff>
          <xdr:row>181</xdr:row>
          <xdr:rowOff>38100</xdr:rowOff>
        </xdr:to>
        <xdr:sp macro="" textlink="">
          <xdr:nvSpPr>
            <xdr:cNvPr id="3227" name="Control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4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181</xdr:row>
          <xdr:rowOff>0</xdr:rowOff>
        </xdr:from>
        <xdr:to>
          <xdr:col>17</xdr:col>
          <xdr:colOff>142875</xdr:colOff>
          <xdr:row>182</xdr:row>
          <xdr:rowOff>38100</xdr:rowOff>
        </xdr:to>
        <xdr:sp macro="" textlink="">
          <xdr:nvSpPr>
            <xdr:cNvPr id="3228" name="Control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4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183</xdr:row>
          <xdr:rowOff>0</xdr:rowOff>
        </xdr:from>
        <xdr:to>
          <xdr:col>1</xdr:col>
          <xdr:colOff>38100</xdr:colOff>
          <xdr:row>184</xdr:row>
          <xdr:rowOff>133350</xdr:rowOff>
        </xdr:to>
        <xdr:sp macro="" textlink="">
          <xdr:nvSpPr>
            <xdr:cNvPr id="3229" name="Control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4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184</xdr:row>
          <xdr:rowOff>0</xdr:rowOff>
        </xdr:from>
        <xdr:to>
          <xdr:col>17</xdr:col>
          <xdr:colOff>142875</xdr:colOff>
          <xdr:row>185</xdr:row>
          <xdr:rowOff>38100</xdr:rowOff>
        </xdr:to>
        <xdr:sp macro="" textlink="">
          <xdr:nvSpPr>
            <xdr:cNvPr id="3230" name="Control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4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185</xdr:row>
          <xdr:rowOff>0</xdr:rowOff>
        </xdr:from>
        <xdr:to>
          <xdr:col>17</xdr:col>
          <xdr:colOff>142875</xdr:colOff>
          <xdr:row>186</xdr:row>
          <xdr:rowOff>38100</xdr:rowOff>
        </xdr:to>
        <xdr:sp macro="" textlink="">
          <xdr:nvSpPr>
            <xdr:cNvPr id="3231" name="Control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4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187</xdr:row>
          <xdr:rowOff>0</xdr:rowOff>
        </xdr:from>
        <xdr:to>
          <xdr:col>1</xdr:col>
          <xdr:colOff>38100</xdr:colOff>
          <xdr:row>188</xdr:row>
          <xdr:rowOff>133350</xdr:rowOff>
        </xdr:to>
        <xdr:sp macro="" textlink="">
          <xdr:nvSpPr>
            <xdr:cNvPr id="3232" name="Control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4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188</xdr:row>
          <xdr:rowOff>0</xdr:rowOff>
        </xdr:from>
        <xdr:to>
          <xdr:col>17</xdr:col>
          <xdr:colOff>142875</xdr:colOff>
          <xdr:row>189</xdr:row>
          <xdr:rowOff>38100</xdr:rowOff>
        </xdr:to>
        <xdr:sp macro="" textlink="">
          <xdr:nvSpPr>
            <xdr:cNvPr id="3233" name="Control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4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189</xdr:row>
          <xdr:rowOff>0</xdr:rowOff>
        </xdr:from>
        <xdr:to>
          <xdr:col>17</xdr:col>
          <xdr:colOff>142875</xdr:colOff>
          <xdr:row>190</xdr:row>
          <xdr:rowOff>38100</xdr:rowOff>
        </xdr:to>
        <xdr:sp macro="" textlink="">
          <xdr:nvSpPr>
            <xdr:cNvPr id="3234" name="Control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4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191</xdr:row>
          <xdr:rowOff>0</xdr:rowOff>
        </xdr:from>
        <xdr:to>
          <xdr:col>1</xdr:col>
          <xdr:colOff>38100</xdr:colOff>
          <xdr:row>192</xdr:row>
          <xdr:rowOff>133350</xdr:rowOff>
        </xdr:to>
        <xdr:sp macro="" textlink="">
          <xdr:nvSpPr>
            <xdr:cNvPr id="3235" name="Control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4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192</xdr:row>
          <xdr:rowOff>0</xdr:rowOff>
        </xdr:from>
        <xdr:to>
          <xdr:col>17</xdr:col>
          <xdr:colOff>142875</xdr:colOff>
          <xdr:row>193</xdr:row>
          <xdr:rowOff>38100</xdr:rowOff>
        </xdr:to>
        <xdr:sp macro="" textlink="">
          <xdr:nvSpPr>
            <xdr:cNvPr id="3236" name="Control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4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193</xdr:row>
          <xdr:rowOff>0</xdr:rowOff>
        </xdr:from>
        <xdr:to>
          <xdr:col>17</xdr:col>
          <xdr:colOff>142875</xdr:colOff>
          <xdr:row>194</xdr:row>
          <xdr:rowOff>38100</xdr:rowOff>
        </xdr:to>
        <xdr:sp macro="" textlink="">
          <xdr:nvSpPr>
            <xdr:cNvPr id="3237" name="Control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4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195</xdr:row>
          <xdr:rowOff>0</xdr:rowOff>
        </xdr:from>
        <xdr:to>
          <xdr:col>1</xdr:col>
          <xdr:colOff>38100</xdr:colOff>
          <xdr:row>196</xdr:row>
          <xdr:rowOff>133350</xdr:rowOff>
        </xdr:to>
        <xdr:sp macro="" textlink="">
          <xdr:nvSpPr>
            <xdr:cNvPr id="3238" name="Control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4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196</xdr:row>
          <xdr:rowOff>0</xdr:rowOff>
        </xdr:from>
        <xdr:to>
          <xdr:col>17</xdr:col>
          <xdr:colOff>142875</xdr:colOff>
          <xdr:row>197</xdr:row>
          <xdr:rowOff>38100</xdr:rowOff>
        </xdr:to>
        <xdr:sp macro="" textlink="">
          <xdr:nvSpPr>
            <xdr:cNvPr id="3239" name="Control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4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198</xdr:row>
          <xdr:rowOff>0</xdr:rowOff>
        </xdr:from>
        <xdr:to>
          <xdr:col>1</xdr:col>
          <xdr:colOff>38100</xdr:colOff>
          <xdr:row>199</xdr:row>
          <xdr:rowOff>133350</xdr:rowOff>
        </xdr:to>
        <xdr:sp macro="" textlink="">
          <xdr:nvSpPr>
            <xdr:cNvPr id="3240" name="Control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4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199</xdr:row>
          <xdr:rowOff>0</xdr:rowOff>
        </xdr:from>
        <xdr:to>
          <xdr:col>17</xdr:col>
          <xdr:colOff>142875</xdr:colOff>
          <xdr:row>200</xdr:row>
          <xdr:rowOff>38100</xdr:rowOff>
        </xdr:to>
        <xdr:sp macro="" textlink="">
          <xdr:nvSpPr>
            <xdr:cNvPr id="3241" name="Control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4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200</xdr:row>
          <xdr:rowOff>0</xdr:rowOff>
        </xdr:from>
        <xdr:to>
          <xdr:col>17</xdr:col>
          <xdr:colOff>142875</xdr:colOff>
          <xdr:row>201</xdr:row>
          <xdr:rowOff>38100</xdr:rowOff>
        </xdr:to>
        <xdr:sp macro="" textlink="">
          <xdr:nvSpPr>
            <xdr:cNvPr id="3242" name="Control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4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202</xdr:row>
          <xdr:rowOff>0</xdr:rowOff>
        </xdr:from>
        <xdr:to>
          <xdr:col>1</xdr:col>
          <xdr:colOff>38100</xdr:colOff>
          <xdr:row>203</xdr:row>
          <xdr:rowOff>133350</xdr:rowOff>
        </xdr:to>
        <xdr:sp macro="" textlink="">
          <xdr:nvSpPr>
            <xdr:cNvPr id="3243" name="Control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4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203</xdr:row>
          <xdr:rowOff>0</xdr:rowOff>
        </xdr:from>
        <xdr:to>
          <xdr:col>17</xdr:col>
          <xdr:colOff>142875</xdr:colOff>
          <xdr:row>204</xdr:row>
          <xdr:rowOff>38100</xdr:rowOff>
        </xdr:to>
        <xdr:sp macro="" textlink="">
          <xdr:nvSpPr>
            <xdr:cNvPr id="3244" name="Control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4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205</xdr:row>
          <xdr:rowOff>0</xdr:rowOff>
        </xdr:from>
        <xdr:to>
          <xdr:col>1</xdr:col>
          <xdr:colOff>38100</xdr:colOff>
          <xdr:row>206</xdr:row>
          <xdr:rowOff>133350</xdr:rowOff>
        </xdr:to>
        <xdr:sp macro="" textlink="">
          <xdr:nvSpPr>
            <xdr:cNvPr id="3245" name="Control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4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206</xdr:row>
          <xdr:rowOff>0</xdr:rowOff>
        </xdr:from>
        <xdr:to>
          <xdr:col>17</xdr:col>
          <xdr:colOff>142875</xdr:colOff>
          <xdr:row>207</xdr:row>
          <xdr:rowOff>38100</xdr:rowOff>
        </xdr:to>
        <xdr:sp macro="" textlink="">
          <xdr:nvSpPr>
            <xdr:cNvPr id="3246" name="Control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4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208</xdr:row>
          <xdr:rowOff>0</xdr:rowOff>
        </xdr:from>
        <xdr:to>
          <xdr:col>1</xdr:col>
          <xdr:colOff>38100</xdr:colOff>
          <xdr:row>209</xdr:row>
          <xdr:rowOff>133350</xdr:rowOff>
        </xdr:to>
        <xdr:sp macro="" textlink="">
          <xdr:nvSpPr>
            <xdr:cNvPr id="3247" name="Control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4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209</xdr:row>
          <xdr:rowOff>0</xdr:rowOff>
        </xdr:from>
        <xdr:to>
          <xdr:col>17</xdr:col>
          <xdr:colOff>142875</xdr:colOff>
          <xdr:row>210</xdr:row>
          <xdr:rowOff>38100</xdr:rowOff>
        </xdr:to>
        <xdr:sp macro="" textlink="">
          <xdr:nvSpPr>
            <xdr:cNvPr id="3248" name="Control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4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210</xdr:row>
          <xdr:rowOff>0</xdr:rowOff>
        </xdr:from>
        <xdr:to>
          <xdr:col>17</xdr:col>
          <xdr:colOff>142875</xdr:colOff>
          <xdr:row>211</xdr:row>
          <xdr:rowOff>38100</xdr:rowOff>
        </xdr:to>
        <xdr:sp macro="" textlink="">
          <xdr:nvSpPr>
            <xdr:cNvPr id="3249" name="Control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4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212</xdr:row>
          <xdr:rowOff>0</xdr:rowOff>
        </xdr:from>
        <xdr:to>
          <xdr:col>1</xdr:col>
          <xdr:colOff>38100</xdr:colOff>
          <xdr:row>213</xdr:row>
          <xdr:rowOff>133350</xdr:rowOff>
        </xdr:to>
        <xdr:sp macro="" textlink="">
          <xdr:nvSpPr>
            <xdr:cNvPr id="3250" name="Control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4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213</xdr:row>
          <xdr:rowOff>0</xdr:rowOff>
        </xdr:from>
        <xdr:to>
          <xdr:col>17</xdr:col>
          <xdr:colOff>142875</xdr:colOff>
          <xdr:row>214</xdr:row>
          <xdr:rowOff>38100</xdr:rowOff>
        </xdr:to>
        <xdr:sp macro="" textlink="">
          <xdr:nvSpPr>
            <xdr:cNvPr id="3251" name="Control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4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214</xdr:row>
          <xdr:rowOff>0</xdr:rowOff>
        </xdr:from>
        <xdr:to>
          <xdr:col>17</xdr:col>
          <xdr:colOff>142875</xdr:colOff>
          <xdr:row>215</xdr:row>
          <xdr:rowOff>38100</xdr:rowOff>
        </xdr:to>
        <xdr:sp macro="" textlink="">
          <xdr:nvSpPr>
            <xdr:cNvPr id="3252" name="Control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4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38100</xdr:colOff>
          <xdr:row>5</xdr:row>
          <xdr:rowOff>133350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142875</xdr:colOff>
          <xdr:row>6</xdr:row>
          <xdr:rowOff>38100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5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15</xdr:col>
          <xdr:colOff>142875</xdr:colOff>
          <xdr:row>7</xdr:row>
          <xdr:rowOff>38100</xdr:rowOff>
        </xdr:to>
        <xdr:sp macro="" textlink="">
          <xdr:nvSpPr>
            <xdr:cNvPr id="4099" name="Control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5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15</xdr:col>
          <xdr:colOff>142875</xdr:colOff>
          <xdr:row>8</xdr:row>
          <xdr:rowOff>38100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5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15</xdr:col>
          <xdr:colOff>142875</xdr:colOff>
          <xdr:row>9</xdr:row>
          <xdr:rowOff>38100</xdr:rowOff>
        </xdr:to>
        <xdr:sp macro="" textlink="">
          <xdr:nvSpPr>
            <xdr:cNvPr id="4101" name="Control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5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15</xdr:col>
          <xdr:colOff>142875</xdr:colOff>
          <xdr:row>10</xdr:row>
          <xdr:rowOff>38100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5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15</xdr:col>
          <xdr:colOff>142875</xdr:colOff>
          <xdr:row>11</xdr:row>
          <xdr:rowOff>38100</xdr:rowOff>
        </xdr:to>
        <xdr:sp macro="" textlink="">
          <xdr:nvSpPr>
            <xdr:cNvPr id="4103" name="Control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5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15</xdr:col>
          <xdr:colOff>142875</xdr:colOff>
          <xdr:row>12</xdr:row>
          <xdr:rowOff>38100</xdr:rowOff>
        </xdr:to>
        <xdr:sp macro="" textlink="">
          <xdr:nvSpPr>
            <xdr:cNvPr id="4104" name="Control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5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15</xdr:col>
          <xdr:colOff>142875</xdr:colOff>
          <xdr:row>13</xdr:row>
          <xdr:rowOff>38100</xdr:rowOff>
        </xdr:to>
        <xdr:sp macro="" textlink="">
          <xdr:nvSpPr>
            <xdr:cNvPr id="4105" name="Control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5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15</xdr:col>
          <xdr:colOff>142875</xdr:colOff>
          <xdr:row>14</xdr:row>
          <xdr:rowOff>38100</xdr:rowOff>
        </xdr:to>
        <xdr:sp macro="" textlink="">
          <xdr:nvSpPr>
            <xdr:cNvPr id="4106" name="Control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5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1</xdr:col>
          <xdr:colOff>38100</xdr:colOff>
          <xdr:row>16</xdr:row>
          <xdr:rowOff>133350</xdr:rowOff>
        </xdr:to>
        <xdr:sp macro="" textlink="">
          <xdr:nvSpPr>
            <xdr:cNvPr id="4107" name="Control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5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15</xdr:col>
          <xdr:colOff>142875</xdr:colOff>
          <xdr:row>17</xdr:row>
          <xdr:rowOff>38100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5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15</xdr:col>
          <xdr:colOff>142875</xdr:colOff>
          <xdr:row>18</xdr:row>
          <xdr:rowOff>38100</xdr:rowOff>
        </xdr:to>
        <xdr:sp macro="" textlink="">
          <xdr:nvSpPr>
            <xdr:cNvPr id="4109" name="Control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5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0</xdr:rowOff>
        </xdr:from>
        <xdr:to>
          <xdr:col>15</xdr:col>
          <xdr:colOff>142875</xdr:colOff>
          <xdr:row>19</xdr:row>
          <xdr:rowOff>38100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5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</xdr:row>
          <xdr:rowOff>0</xdr:rowOff>
        </xdr:from>
        <xdr:to>
          <xdr:col>15</xdr:col>
          <xdr:colOff>142875</xdr:colOff>
          <xdr:row>20</xdr:row>
          <xdr:rowOff>38100</xdr:rowOff>
        </xdr:to>
        <xdr:sp macro="" textlink="">
          <xdr:nvSpPr>
            <xdr:cNvPr id="4111" name="Control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5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0</xdr:rowOff>
        </xdr:from>
        <xdr:to>
          <xdr:col>15</xdr:col>
          <xdr:colOff>142875</xdr:colOff>
          <xdr:row>21</xdr:row>
          <xdr:rowOff>38100</xdr:rowOff>
        </xdr:to>
        <xdr:sp macro="" textlink="">
          <xdr:nvSpPr>
            <xdr:cNvPr id="4112" name="Control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5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15</xdr:col>
          <xdr:colOff>142875</xdr:colOff>
          <xdr:row>22</xdr:row>
          <xdr:rowOff>38100</xdr:rowOff>
        </xdr:to>
        <xdr:sp macro="" textlink="">
          <xdr:nvSpPr>
            <xdr:cNvPr id="4113" name="Control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5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0</xdr:rowOff>
        </xdr:from>
        <xdr:to>
          <xdr:col>15</xdr:col>
          <xdr:colOff>142875</xdr:colOff>
          <xdr:row>23</xdr:row>
          <xdr:rowOff>38100</xdr:rowOff>
        </xdr:to>
        <xdr:sp macro="" textlink="">
          <xdr:nvSpPr>
            <xdr:cNvPr id="4114" name="Control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5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15</xdr:col>
          <xdr:colOff>142875</xdr:colOff>
          <xdr:row>24</xdr:row>
          <xdr:rowOff>38100</xdr:rowOff>
        </xdr:to>
        <xdr:sp macro="" textlink="">
          <xdr:nvSpPr>
            <xdr:cNvPr id="4115" name="Control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5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24</xdr:row>
          <xdr:rowOff>0</xdr:rowOff>
        </xdr:from>
        <xdr:to>
          <xdr:col>15</xdr:col>
          <xdr:colOff>142875</xdr:colOff>
          <xdr:row>25</xdr:row>
          <xdr:rowOff>38100</xdr:rowOff>
        </xdr:to>
        <xdr:sp macro="" textlink="">
          <xdr:nvSpPr>
            <xdr:cNvPr id="4116" name="Control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5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</xdr:row>
          <xdr:rowOff>0</xdr:rowOff>
        </xdr:from>
        <xdr:to>
          <xdr:col>15</xdr:col>
          <xdr:colOff>142875</xdr:colOff>
          <xdr:row>26</xdr:row>
          <xdr:rowOff>38100</xdr:rowOff>
        </xdr:to>
        <xdr:sp macro="" textlink="">
          <xdr:nvSpPr>
            <xdr:cNvPr id="4117" name="Control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5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1</xdr:col>
          <xdr:colOff>38100</xdr:colOff>
          <xdr:row>28</xdr:row>
          <xdr:rowOff>133350</xdr:rowOff>
        </xdr:to>
        <xdr:sp macro="" textlink="">
          <xdr:nvSpPr>
            <xdr:cNvPr id="4118" name="Control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5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15</xdr:col>
          <xdr:colOff>142875</xdr:colOff>
          <xdr:row>29</xdr:row>
          <xdr:rowOff>38100</xdr:rowOff>
        </xdr:to>
        <xdr:sp macro="" textlink="">
          <xdr:nvSpPr>
            <xdr:cNvPr id="4119" name="Control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5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15</xdr:col>
          <xdr:colOff>142875</xdr:colOff>
          <xdr:row>30</xdr:row>
          <xdr:rowOff>38100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5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15</xdr:col>
          <xdr:colOff>142875</xdr:colOff>
          <xdr:row>31</xdr:row>
          <xdr:rowOff>38100</xdr:rowOff>
        </xdr:to>
        <xdr:sp macro="" textlink="">
          <xdr:nvSpPr>
            <xdr:cNvPr id="4121" name="Control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5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38100</xdr:colOff>
          <xdr:row>33</xdr:row>
          <xdr:rowOff>133350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5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15</xdr:col>
          <xdr:colOff>142875</xdr:colOff>
          <xdr:row>34</xdr:row>
          <xdr:rowOff>38100</xdr:rowOff>
        </xdr:to>
        <xdr:sp macro="" textlink="">
          <xdr:nvSpPr>
            <xdr:cNvPr id="4123" name="Control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5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1</xdr:col>
          <xdr:colOff>38100</xdr:colOff>
          <xdr:row>36</xdr:row>
          <xdr:rowOff>133350</xdr:rowOff>
        </xdr:to>
        <xdr:sp macro="" textlink="">
          <xdr:nvSpPr>
            <xdr:cNvPr id="4124" name="Control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5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15</xdr:col>
          <xdr:colOff>142875</xdr:colOff>
          <xdr:row>37</xdr:row>
          <xdr:rowOff>38100</xdr:rowOff>
        </xdr:to>
        <xdr:sp macro="" textlink="">
          <xdr:nvSpPr>
            <xdr:cNvPr id="4125" name="Control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5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15</xdr:col>
          <xdr:colOff>142875</xdr:colOff>
          <xdr:row>38</xdr:row>
          <xdr:rowOff>38100</xdr:rowOff>
        </xdr:to>
        <xdr:sp macro="" textlink="">
          <xdr:nvSpPr>
            <xdr:cNvPr id="4126" name="Control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5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0</xdr:rowOff>
        </xdr:from>
        <xdr:to>
          <xdr:col>15</xdr:col>
          <xdr:colOff>142875</xdr:colOff>
          <xdr:row>39</xdr:row>
          <xdr:rowOff>38100</xdr:rowOff>
        </xdr:to>
        <xdr:sp macro="" textlink="">
          <xdr:nvSpPr>
            <xdr:cNvPr id="4127" name="Control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5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</xdr:row>
          <xdr:rowOff>0</xdr:rowOff>
        </xdr:from>
        <xdr:to>
          <xdr:col>15</xdr:col>
          <xdr:colOff>142875</xdr:colOff>
          <xdr:row>40</xdr:row>
          <xdr:rowOff>38100</xdr:rowOff>
        </xdr:to>
        <xdr:sp macro="" textlink="">
          <xdr:nvSpPr>
            <xdr:cNvPr id="4128" name="Control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5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15</xdr:col>
          <xdr:colOff>142875</xdr:colOff>
          <xdr:row>41</xdr:row>
          <xdr:rowOff>38100</xdr:rowOff>
        </xdr:to>
        <xdr:sp macro="" textlink="">
          <xdr:nvSpPr>
            <xdr:cNvPr id="4129" name="Control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5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0</xdr:rowOff>
        </xdr:from>
        <xdr:to>
          <xdr:col>15</xdr:col>
          <xdr:colOff>142875</xdr:colOff>
          <xdr:row>42</xdr:row>
          <xdr:rowOff>38100</xdr:rowOff>
        </xdr:to>
        <xdr:sp macro="" textlink="">
          <xdr:nvSpPr>
            <xdr:cNvPr id="4130" name="Control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5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0</xdr:rowOff>
        </xdr:from>
        <xdr:to>
          <xdr:col>15</xdr:col>
          <xdr:colOff>142875</xdr:colOff>
          <xdr:row>43</xdr:row>
          <xdr:rowOff>38100</xdr:rowOff>
        </xdr:to>
        <xdr:sp macro="" textlink="">
          <xdr:nvSpPr>
            <xdr:cNvPr id="4131" name="Control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5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43</xdr:row>
          <xdr:rowOff>0</xdr:rowOff>
        </xdr:from>
        <xdr:to>
          <xdr:col>15</xdr:col>
          <xdr:colOff>142875</xdr:colOff>
          <xdr:row>44</xdr:row>
          <xdr:rowOff>38100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5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1</xdr:col>
          <xdr:colOff>38100</xdr:colOff>
          <xdr:row>46</xdr:row>
          <xdr:rowOff>133350</xdr:rowOff>
        </xdr:to>
        <xdr:sp macro="" textlink="">
          <xdr:nvSpPr>
            <xdr:cNvPr id="4133" name="Control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5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0</xdr:rowOff>
        </xdr:from>
        <xdr:to>
          <xdr:col>15</xdr:col>
          <xdr:colOff>142875</xdr:colOff>
          <xdr:row>47</xdr:row>
          <xdr:rowOff>38100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5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1</xdr:col>
          <xdr:colOff>38100</xdr:colOff>
          <xdr:row>49</xdr:row>
          <xdr:rowOff>133350</xdr:rowOff>
        </xdr:to>
        <xdr:sp macro="" textlink="">
          <xdr:nvSpPr>
            <xdr:cNvPr id="4135" name="Control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5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0</xdr:rowOff>
        </xdr:from>
        <xdr:to>
          <xdr:col>15</xdr:col>
          <xdr:colOff>142875</xdr:colOff>
          <xdr:row>50</xdr:row>
          <xdr:rowOff>38100</xdr:rowOff>
        </xdr:to>
        <xdr:sp macro="" textlink="">
          <xdr:nvSpPr>
            <xdr:cNvPr id="4136" name="Control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5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0</xdr:rowOff>
        </xdr:from>
        <xdr:to>
          <xdr:col>15</xdr:col>
          <xdr:colOff>142875</xdr:colOff>
          <xdr:row>51</xdr:row>
          <xdr:rowOff>38100</xdr:rowOff>
        </xdr:to>
        <xdr:sp macro="" textlink="">
          <xdr:nvSpPr>
            <xdr:cNvPr id="4137" name="Control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5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51</xdr:row>
          <xdr:rowOff>0</xdr:rowOff>
        </xdr:from>
        <xdr:to>
          <xdr:col>15</xdr:col>
          <xdr:colOff>142875</xdr:colOff>
          <xdr:row>52</xdr:row>
          <xdr:rowOff>38100</xdr:rowOff>
        </xdr:to>
        <xdr:sp macro="" textlink="">
          <xdr:nvSpPr>
            <xdr:cNvPr id="4138" name="Control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5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0</xdr:rowOff>
        </xdr:from>
        <xdr:to>
          <xdr:col>15</xdr:col>
          <xdr:colOff>142875</xdr:colOff>
          <xdr:row>53</xdr:row>
          <xdr:rowOff>38100</xdr:rowOff>
        </xdr:to>
        <xdr:sp macro="" textlink="">
          <xdr:nvSpPr>
            <xdr:cNvPr id="4139" name="Control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5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1</xdr:col>
          <xdr:colOff>38100</xdr:colOff>
          <xdr:row>55</xdr:row>
          <xdr:rowOff>133350</xdr:rowOff>
        </xdr:to>
        <xdr:sp macro="" textlink="">
          <xdr:nvSpPr>
            <xdr:cNvPr id="4140" name="Control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5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55</xdr:row>
          <xdr:rowOff>0</xdr:rowOff>
        </xdr:from>
        <xdr:to>
          <xdr:col>15</xdr:col>
          <xdr:colOff>142875</xdr:colOff>
          <xdr:row>56</xdr:row>
          <xdr:rowOff>38100</xdr:rowOff>
        </xdr:to>
        <xdr:sp macro="" textlink="">
          <xdr:nvSpPr>
            <xdr:cNvPr id="4141" name="Control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5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56</xdr:row>
          <xdr:rowOff>0</xdr:rowOff>
        </xdr:from>
        <xdr:to>
          <xdr:col>15</xdr:col>
          <xdr:colOff>142875</xdr:colOff>
          <xdr:row>57</xdr:row>
          <xdr:rowOff>38100</xdr:rowOff>
        </xdr:to>
        <xdr:sp macro="" textlink="">
          <xdr:nvSpPr>
            <xdr:cNvPr id="4142" name="Control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5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57</xdr:row>
          <xdr:rowOff>0</xdr:rowOff>
        </xdr:from>
        <xdr:to>
          <xdr:col>15</xdr:col>
          <xdr:colOff>142875</xdr:colOff>
          <xdr:row>58</xdr:row>
          <xdr:rowOff>38100</xdr:rowOff>
        </xdr:to>
        <xdr:sp macro="" textlink="">
          <xdr:nvSpPr>
            <xdr:cNvPr id="4143" name="Control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5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58</xdr:row>
          <xdr:rowOff>0</xdr:rowOff>
        </xdr:from>
        <xdr:to>
          <xdr:col>15</xdr:col>
          <xdr:colOff>142875</xdr:colOff>
          <xdr:row>59</xdr:row>
          <xdr:rowOff>38100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5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0</xdr:rowOff>
        </xdr:from>
        <xdr:to>
          <xdr:col>15</xdr:col>
          <xdr:colOff>142875</xdr:colOff>
          <xdr:row>60</xdr:row>
          <xdr:rowOff>38100</xdr:rowOff>
        </xdr:to>
        <xdr:sp macro="" textlink="">
          <xdr:nvSpPr>
            <xdr:cNvPr id="4145" name="Control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5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60</xdr:row>
          <xdr:rowOff>0</xdr:rowOff>
        </xdr:from>
        <xdr:to>
          <xdr:col>15</xdr:col>
          <xdr:colOff>142875</xdr:colOff>
          <xdr:row>61</xdr:row>
          <xdr:rowOff>38100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5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</xdr:row>
          <xdr:rowOff>0</xdr:rowOff>
        </xdr:from>
        <xdr:to>
          <xdr:col>15</xdr:col>
          <xdr:colOff>142875</xdr:colOff>
          <xdr:row>62</xdr:row>
          <xdr:rowOff>38100</xdr:rowOff>
        </xdr:to>
        <xdr:sp macro="" textlink="">
          <xdr:nvSpPr>
            <xdr:cNvPr id="4147" name="Control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5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</xdr:row>
          <xdr:rowOff>0</xdr:rowOff>
        </xdr:from>
        <xdr:to>
          <xdr:col>15</xdr:col>
          <xdr:colOff>142875</xdr:colOff>
          <xdr:row>63</xdr:row>
          <xdr:rowOff>38100</xdr:rowOff>
        </xdr:to>
        <xdr:sp macro="" textlink="">
          <xdr:nvSpPr>
            <xdr:cNvPr id="4148" name="Control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5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63</xdr:row>
          <xdr:rowOff>0</xdr:rowOff>
        </xdr:from>
        <xdr:to>
          <xdr:col>15</xdr:col>
          <xdr:colOff>142875</xdr:colOff>
          <xdr:row>64</xdr:row>
          <xdr:rowOff>38100</xdr:rowOff>
        </xdr:to>
        <xdr:sp macro="" textlink="">
          <xdr:nvSpPr>
            <xdr:cNvPr id="4149" name="Control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5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0</xdr:rowOff>
        </xdr:from>
        <xdr:to>
          <xdr:col>1</xdr:col>
          <xdr:colOff>38100</xdr:colOff>
          <xdr:row>66</xdr:row>
          <xdr:rowOff>133350</xdr:rowOff>
        </xdr:to>
        <xdr:sp macro="" textlink="">
          <xdr:nvSpPr>
            <xdr:cNvPr id="4150" name="Control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5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66</xdr:row>
          <xdr:rowOff>0</xdr:rowOff>
        </xdr:from>
        <xdr:to>
          <xdr:col>15</xdr:col>
          <xdr:colOff>142875</xdr:colOff>
          <xdr:row>67</xdr:row>
          <xdr:rowOff>38100</xdr:rowOff>
        </xdr:to>
        <xdr:sp macro="" textlink="">
          <xdr:nvSpPr>
            <xdr:cNvPr id="4151" name="Control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5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67</xdr:row>
          <xdr:rowOff>0</xdr:rowOff>
        </xdr:from>
        <xdr:to>
          <xdr:col>15</xdr:col>
          <xdr:colOff>142875</xdr:colOff>
          <xdr:row>68</xdr:row>
          <xdr:rowOff>38100</xdr:rowOff>
        </xdr:to>
        <xdr:sp macro="" textlink="">
          <xdr:nvSpPr>
            <xdr:cNvPr id="4152" name="Control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5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0</xdr:rowOff>
        </xdr:from>
        <xdr:to>
          <xdr:col>1</xdr:col>
          <xdr:colOff>38100</xdr:colOff>
          <xdr:row>70</xdr:row>
          <xdr:rowOff>133350</xdr:rowOff>
        </xdr:to>
        <xdr:sp macro="" textlink="">
          <xdr:nvSpPr>
            <xdr:cNvPr id="4153" name="Control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5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70</xdr:row>
          <xdr:rowOff>0</xdr:rowOff>
        </xdr:from>
        <xdr:to>
          <xdr:col>15</xdr:col>
          <xdr:colOff>142875</xdr:colOff>
          <xdr:row>71</xdr:row>
          <xdr:rowOff>38100</xdr:rowOff>
        </xdr:to>
        <xdr:sp macro="" textlink="">
          <xdr:nvSpPr>
            <xdr:cNvPr id="4154" name="Control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5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71</xdr:row>
          <xdr:rowOff>0</xdr:rowOff>
        </xdr:from>
        <xdr:to>
          <xdr:col>15</xdr:col>
          <xdr:colOff>142875</xdr:colOff>
          <xdr:row>72</xdr:row>
          <xdr:rowOff>38100</xdr:rowOff>
        </xdr:to>
        <xdr:sp macro="" textlink="">
          <xdr:nvSpPr>
            <xdr:cNvPr id="4155" name="Control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5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72</xdr:row>
          <xdr:rowOff>0</xdr:rowOff>
        </xdr:from>
        <xdr:to>
          <xdr:col>15</xdr:col>
          <xdr:colOff>142875</xdr:colOff>
          <xdr:row>73</xdr:row>
          <xdr:rowOff>38100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5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73</xdr:row>
          <xdr:rowOff>0</xdr:rowOff>
        </xdr:from>
        <xdr:to>
          <xdr:col>15</xdr:col>
          <xdr:colOff>142875</xdr:colOff>
          <xdr:row>74</xdr:row>
          <xdr:rowOff>38100</xdr:rowOff>
        </xdr:to>
        <xdr:sp macro="" textlink="">
          <xdr:nvSpPr>
            <xdr:cNvPr id="4157" name="Control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5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74</xdr:row>
          <xdr:rowOff>0</xdr:rowOff>
        </xdr:from>
        <xdr:to>
          <xdr:col>15</xdr:col>
          <xdr:colOff>142875</xdr:colOff>
          <xdr:row>75</xdr:row>
          <xdr:rowOff>38100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5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0</xdr:rowOff>
        </xdr:from>
        <xdr:to>
          <xdr:col>15</xdr:col>
          <xdr:colOff>142875</xdr:colOff>
          <xdr:row>76</xdr:row>
          <xdr:rowOff>38100</xdr:rowOff>
        </xdr:to>
        <xdr:sp macro="" textlink="">
          <xdr:nvSpPr>
            <xdr:cNvPr id="4159" name="Control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5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76</xdr:row>
          <xdr:rowOff>0</xdr:rowOff>
        </xdr:from>
        <xdr:to>
          <xdr:col>15</xdr:col>
          <xdr:colOff>142875</xdr:colOff>
          <xdr:row>77</xdr:row>
          <xdr:rowOff>38100</xdr:rowOff>
        </xdr:to>
        <xdr:sp macro="" textlink="">
          <xdr:nvSpPr>
            <xdr:cNvPr id="4160" name="Control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5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0</xdr:rowOff>
        </xdr:from>
        <xdr:to>
          <xdr:col>15</xdr:col>
          <xdr:colOff>142875</xdr:colOff>
          <xdr:row>78</xdr:row>
          <xdr:rowOff>38100</xdr:rowOff>
        </xdr:to>
        <xdr:sp macro="" textlink="">
          <xdr:nvSpPr>
            <xdr:cNvPr id="4161" name="Control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5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78</xdr:row>
          <xdr:rowOff>0</xdr:rowOff>
        </xdr:from>
        <xdr:to>
          <xdr:col>15</xdr:col>
          <xdr:colOff>142875</xdr:colOff>
          <xdr:row>79</xdr:row>
          <xdr:rowOff>38100</xdr:rowOff>
        </xdr:to>
        <xdr:sp macro="" textlink="">
          <xdr:nvSpPr>
            <xdr:cNvPr id="4162" name="Control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5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79</xdr:row>
          <xdr:rowOff>0</xdr:rowOff>
        </xdr:from>
        <xdr:to>
          <xdr:col>15</xdr:col>
          <xdr:colOff>142875</xdr:colOff>
          <xdr:row>80</xdr:row>
          <xdr:rowOff>38100</xdr:rowOff>
        </xdr:to>
        <xdr:sp macro="" textlink="">
          <xdr:nvSpPr>
            <xdr:cNvPr id="4163" name="Control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5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0</xdr:rowOff>
        </xdr:from>
        <xdr:to>
          <xdr:col>15</xdr:col>
          <xdr:colOff>142875</xdr:colOff>
          <xdr:row>81</xdr:row>
          <xdr:rowOff>38100</xdr:rowOff>
        </xdr:to>
        <xdr:sp macro="" textlink="">
          <xdr:nvSpPr>
            <xdr:cNvPr id="4164" name="Control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5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81</xdr:row>
          <xdr:rowOff>0</xdr:rowOff>
        </xdr:from>
        <xdr:to>
          <xdr:col>15</xdr:col>
          <xdr:colOff>142875</xdr:colOff>
          <xdr:row>82</xdr:row>
          <xdr:rowOff>38100</xdr:rowOff>
        </xdr:to>
        <xdr:sp macro="" textlink="">
          <xdr:nvSpPr>
            <xdr:cNvPr id="4165" name="Control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5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83</xdr:row>
          <xdr:rowOff>0</xdr:rowOff>
        </xdr:from>
        <xdr:to>
          <xdr:col>1</xdr:col>
          <xdr:colOff>38100</xdr:colOff>
          <xdr:row>84</xdr:row>
          <xdr:rowOff>133350</xdr:rowOff>
        </xdr:to>
        <xdr:sp macro="" textlink="">
          <xdr:nvSpPr>
            <xdr:cNvPr id="4166" name="Control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5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84</xdr:row>
          <xdr:rowOff>0</xdr:rowOff>
        </xdr:from>
        <xdr:to>
          <xdr:col>15</xdr:col>
          <xdr:colOff>142875</xdr:colOff>
          <xdr:row>85</xdr:row>
          <xdr:rowOff>38100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5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85</xdr:row>
          <xdr:rowOff>0</xdr:rowOff>
        </xdr:from>
        <xdr:to>
          <xdr:col>15</xdr:col>
          <xdr:colOff>142875</xdr:colOff>
          <xdr:row>86</xdr:row>
          <xdr:rowOff>38100</xdr:rowOff>
        </xdr:to>
        <xdr:sp macro="" textlink="">
          <xdr:nvSpPr>
            <xdr:cNvPr id="4168" name="Control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5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0</xdr:rowOff>
        </xdr:from>
        <xdr:to>
          <xdr:col>1</xdr:col>
          <xdr:colOff>38100</xdr:colOff>
          <xdr:row>88</xdr:row>
          <xdr:rowOff>133350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5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88</xdr:row>
          <xdr:rowOff>0</xdr:rowOff>
        </xdr:from>
        <xdr:to>
          <xdr:col>15</xdr:col>
          <xdr:colOff>142875</xdr:colOff>
          <xdr:row>89</xdr:row>
          <xdr:rowOff>38100</xdr:rowOff>
        </xdr:to>
        <xdr:sp macro="" textlink="">
          <xdr:nvSpPr>
            <xdr:cNvPr id="4170" name="Control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5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89</xdr:row>
          <xdr:rowOff>0</xdr:rowOff>
        </xdr:from>
        <xdr:to>
          <xdr:col>15</xdr:col>
          <xdr:colOff>142875</xdr:colOff>
          <xdr:row>90</xdr:row>
          <xdr:rowOff>38100</xdr:rowOff>
        </xdr:to>
        <xdr:sp macro="" textlink="">
          <xdr:nvSpPr>
            <xdr:cNvPr id="4171" name="Control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5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0</xdr:rowOff>
        </xdr:from>
        <xdr:to>
          <xdr:col>1</xdr:col>
          <xdr:colOff>38100</xdr:colOff>
          <xdr:row>92</xdr:row>
          <xdr:rowOff>133350</xdr:rowOff>
        </xdr:to>
        <xdr:sp macro="" textlink="">
          <xdr:nvSpPr>
            <xdr:cNvPr id="4172" name="Control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5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92</xdr:row>
          <xdr:rowOff>0</xdr:rowOff>
        </xdr:from>
        <xdr:to>
          <xdr:col>15</xdr:col>
          <xdr:colOff>142875</xdr:colOff>
          <xdr:row>93</xdr:row>
          <xdr:rowOff>38100</xdr:rowOff>
        </xdr:to>
        <xdr:sp macro="" textlink="">
          <xdr:nvSpPr>
            <xdr:cNvPr id="4173" name="Control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5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93</xdr:row>
          <xdr:rowOff>0</xdr:rowOff>
        </xdr:from>
        <xdr:to>
          <xdr:col>15</xdr:col>
          <xdr:colOff>142875</xdr:colOff>
          <xdr:row>94</xdr:row>
          <xdr:rowOff>38100</xdr:rowOff>
        </xdr:to>
        <xdr:sp macro="" textlink="">
          <xdr:nvSpPr>
            <xdr:cNvPr id="4174" name="Control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5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94</xdr:row>
          <xdr:rowOff>0</xdr:rowOff>
        </xdr:from>
        <xdr:to>
          <xdr:col>15</xdr:col>
          <xdr:colOff>142875</xdr:colOff>
          <xdr:row>95</xdr:row>
          <xdr:rowOff>38100</xdr:rowOff>
        </xdr:to>
        <xdr:sp macro="" textlink="">
          <xdr:nvSpPr>
            <xdr:cNvPr id="4175" name="Control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5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1</xdr:col>
          <xdr:colOff>38100</xdr:colOff>
          <xdr:row>97</xdr:row>
          <xdr:rowOff>133350</xdr:rowOff>
        </xdr:to>
        <xdr:sp macro="" textlink="">
          <xdr:nvSpPr>
            <xdr:cNvPr id="4176" name="Control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5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97</xdr:row>
          <xdr:rowOff>0</xdr:rowOff>
        </xdr:from>
        <xdr:to>
          <xdr:col>15</xdr:col>
          <xdr:colOff>142875</xdr:colOff>
          <xdr:row>98</xdr:row>
          <xdr:rowOff>38100</xdr:rowOff>
        </xdr:to>
        <xdr:sp macro="" textlink="">
          <xdr:nvSpPr>
            <xdr:cNvPr id="4177" name="Control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5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98</xdr:row>
          <xdr:rowOff>0</xdr:rowOff>
        </xdr:from>
        <xdr:to>
          <xdr:col>15</xdr:col>
          <xdr:colOff>142875</xdr:colOff>
          <xdr:row>99</xdr:row>
          <xdr:rowOff>38100</xdr:rowOff>
        </xdr:to>
        <xdr:sp macro="" textlink="">
          <xdr:nvSpPr>
            <xdr:cNvPr id="4178" name="Control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5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15</xdr:col>
          <xdr:colOff>142875</xdr:colOff>
          <xdr:row>100</xdr:row>
          <xdr:rowOff>38100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5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100</xdr:row>
          <xdr:rowOff>0</xdr:rowOff>
        </xdr:from>
        <xdr:to>
          <xdr:col>15</xdr:col>
          <xdr:colOff>142875</xdr:colOff>
          <xdr:row>101</xdr:row>
          <xdr:rowOff>38100</xdr:rowOff>
        </xdr:to>
        <xdr:sp macro="" textlink="">
          <xdr:nvSpPr>
            <xdr:cNvPr id="4180" name="Control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5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101</xdr:row>
          <xdr:rowOff>0</xdr:rowOff>
        </xdr:from>
        <xdr:to>
          <xdr:col>15</xdr:col>
          <xdr:colOff>142875</xdr:colOff>
          <xdr:row>102</xdr:row>
          <xdr:rowOff>38100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5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102</xdr:row>
          <xdr:rowOff>0</xdr:rowOff>
        </xdr:from>
        <xdr:to>
          <xdr:col>15</xdr:col>
          <xdr:colOff>142875</xdr:colOff>
          <xdr:row>103</xdr:row>
          <xdr:rowOff>38100</xdr:rowOff>
        </xdr:to>
        <xdr:sp macro="" textlink="">
          <xdr:nvSpPr>
            <xdr:cNvPr id="4182" name="Control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5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103</xdr:row>
          <xdr:rowOff>0</xdr:rowOff>
        </xdr:from>
        <xdr:to>
          <xdr:col>15</xdr:col>
          <xdr:colOff>142875</xdr:colOff>
          <xdr:row>104</xdr:row>
          <xdr:rowOff>38100</xdr:rowOff>
        </xdr:to>
        <xdr:sp macro="" textlink="">
          <xdr:nvSpPr>
            <xdr:cNvPr id="4183" name="Control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5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0</xdr:rowOff>
        </xdr:from>
        <xdr:to>
          <xdr:col>1</xdr:col>
          <xdr:colOff>38100</xdr:colOff>
          <xdr:row>106</xdr:row>
          <xdr:rowOff>133350</xdr:rowOff>
        </xdr:to>
        <xdr:sp macro="" textlink="">
          <xdr:nvSpPr>
            <xdr:cNvPr id="4184" name="Control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5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106</xdr:row>
          <xdr:rowOff>0</xdr:rowOff>
        </xdr:from>
        <xdr:to>
          <xdr:col>15</xdr:col>
          <xdr:colOff>142875</xdr:colOff>
          <xdr:row>107</xdr:row>
          <xdr:rowOff>38100</xdr:rowOff>
        </xdr:to>
        <xdr:sp macro="" textlink="">
          <xdr:nvSpPr>
            <xdr:cNvPr id="4185" name="Control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5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107</xdr:row>
          <xdr:rowOff>0</xdr:rowOff>
        </xdr:from>
        <xdr:to>
          <xdr:col>15</xdr:col>
          <xdr:colOff>142875</xdr:colOff>
          <xdr:row>108</xdr:row>
          <xdr:rowOff>38100</xdr:rowOff>
        </xdr:to>
        <xdr:sp macro="" textlink="">
          <xdr:nvSpPr>
            <xdr:cNvPr id="4186" name="Control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5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109</xdr:row>
          <xdr:rowOff>0</xdr:rowOff>
        </xdr:from>
        <xdr:to>
          <xdr:col>1</xdr:col>
          <xdr:colOff>38100</xdr:colOff>
          <xdr:row>110</xdr:row>
          <xdr:rowOff>133350</xdr:rowOff>
        </xdr:to>
        <xdr:sp macro="" textlink="">
          <xdr:nvSpPr>
            <xdr:cNvPr id="4187" name="Control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5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15</xdr:col>
          <xdr:colOff>142875</xdr:colOff>
          <xdr:row>111</xdr:row>
          <xdr:rowOff>38100</xdr:rowOff>
        </xdr:to>
        <xdr:sp macro="" textlink="">
          <xdr:nvSpPr>
            <xdr:cNvPr id="4188" name="Control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5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15</xdr:col>
          <xdr:colOff>142875</xdr:colOff>
          <xdr:row>112</xdr:row>
          <xdr:rowOff>38100</xdr:rowOff>
        </xdr:to>
        <xdr:sp macro="" textlink="">
          <xdr:nvSpPr>
            <xdr:cNvPr id="4189" name="Control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5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15</xdr:col>
          <xdr:colOff>142875</xdr:colOff>
          <xdr:row>113</xdr:row>
          <xdr:rowOff>38100</xdr:rowOff>
        </xdr:to>
        <xdr:sp macro="" textlink="">
          <xdr:nvSpPr>
            <xdr:cNvPr id="4190" name="Control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5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15</xdr:col>
          <xdr:colOff>142875</xdr:colOff>
          <xdr:row>114</xdr:row>
          <xdr:rowOff>38100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5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114</xdr:row>
          <xdr:rowOff>0</xdr:rowOff>
        </xdr:from>
        <xdr:to>
          <xdr:col>15</xdr:col>
          <xdr:colOff>142875</xdr:colOff>
          <xdr:row>115</xdr:row>
          <xdr:rowOff>38100</xdr:rowOff>
        </xdr:to>
        <xdr:sp macro="" textlink="">
          <xdr:nvSpPr>
            <xdr:cNvPr id="4192" name="Control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5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115</xdr:row>
          <xdr:rowOff>0</xdr:rowOff>
        </xdr:from>
        <xdr:to>
          <xdr:col>15</xdr:col>
          <xdr:colOff>142875</xdr:colOff>
          <xdr:row>116</xdr:row>
          <xdr:rowOff>38100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5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116</xdr:row>
          <xdr:rowOff>0</xdr:rowOff>
        </xdr:from>
        <xdr:to>
          <xdr:col>15</xdr:col>
          <xdr:colOff>142875</xdr:colOff>
          <xdr:row>117</xdr:row>
          <xdr:rowOff>38100</xdr:rowOff>
        </xdr:to>
        <xdr:sp macro="" textlink="">
          <xdr:nvSpPr>
            <xdr:cNvPr id="4194" name="Control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5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117</xdr:row>
          <xdr:rowOff>0</xdr:rowOff>
        </xdr:from>
        <xdr:to>
          <xdr:col>15</xdr:col>
          <xdr:colOff>142875</xdr:colOff>
          <xdr:row>118</xdr:row>
          <xdr:rowOff>38100</xdr:rowOff>
        </xdr:to>
        <xdr:sp macro="" textlink="">
          <xdr:nvSpPr>
            <xdr:cNvPr id="4195" name="Control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5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118</xdr:row>
          <xdr:rowOff>0</xdr:rowOff>
        </xdr:from>
        <xdr:to>
          <xdr:col>15</xdr:col>
          <xdr:colOff>142875</xdr:colOff>
          <xdr:row>119</xdr:row>
          <xdr:rowOff>38100</xdr:rowOff>
        </xdr:to>
        <xdr:sp macro="" textlink="">
          <xdr:nvSpPr>
            <xdr:cNvPr id="4196" name="Control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5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119</xdr:row>
          <xdr:rowOff>0</xdr:rowOff>
        </xdr:from>
        <xdr:to>
          <xdr:col>15</xdr:col>
          <xdr:colOff>142875</xdr:colOff>
          <xdr:row>120</xdr:row>
          <xdr:rowOff>38100</xdr:rowOff>
        </xdr:to>
        <xdr:sp macro="" textlink="">
          <xdr:nvSpPr>
            <xdr:cNvPr id="4197" name="Control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5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120</xdr:row>
          <xdr:rowOff>0</xdr:rowOff>
        </xdr:from>
        <xdr:to>
          <xdr:col>15</xdr:col>
          <xdr:colOff>142875</xdr:colOff>
          <xdr:row>121</xdr:row>
          <xdr:rowOff>38100</xdr:rowOff>
        </xdr:to>
        <xdr:sp macro="" textlink="">
          <xdr:nvSpPr>
            <xdr:cNvPr id="4198" name="Control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5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121</xdr:row>
          <xdr:rowOff>0</xdr:rowOff>
        </xdr:from>
        <xdr:to>
          <xdr:col>15</xdr:col>
          <xdr:colOff>142875</xdr:colOff>
          <xdr:row>122</xdr:row>
          <xdr:rowOff>38100</xdr:rowOff>
        </xdr:to>
        <xdr:sp macro="" textlink="">
          <xdr:nvSpPr>
            <xdr:cNvPr id="4199" name="Control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5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122</xdr:row>
          <xdr:rowOff>0</xdr:rowOff>
        </xdr:from>
        <xdr:to>
          <xdr:col>15</xdr:col>
          <xdr:colOff>142875</xdr:colOff>
          <xdr:row>123</xdr:row>
          <xdr:rowOff>38100</xdr:rowOff>
        </xdr:to>
        <xdr:sp macro="" textlink="">
          <xdr:nvSpPr>
            <xdr:cNvPr id="4200" name="Control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5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123</xdr:row>
          <xdr:rowOff>0</xdr:rowOff>
        </xdr:from>
        <xdr:to>
          <xdr:col>15</xdr:col>
          <xdr:colOff>142875</xdr:colOff>
          <xdr:row>124</xdr:row>
          <xdr:rowOff>38100</xdr:rowOff>
        </xdr:to>
        <xdr:sp macro="" textlink="">
          <xdr:nvSpPr>
            <xdr:cNvPr id="4201" name="Control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5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124</xdr:row>
          <xdr:rowOff>0</xdr:rowOff>
        </xdr:from>
        <xdr:to>
          <xdr:col>15</xdr:col>
          <xdr:colOff>142875</xdr:colOff>
          <xdr:row>125</xdr:row>
          <xdr:rowOff>38100</xdr:rowOff>
        </xdr:to>
        <xdr:sp macro="" textlink="">
          <xdr:nvSpPr>
            <xdr:cNvPr id="4202" name="Control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5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125</xdr:row>
          <xdr:rowOff>0</xdr:rowOff>
        </xdr:from>
        <xdr:to>
          <xdr:col>15</xdr:col>
          <xdr:colOff>142875</xdr:colOff>
          <xdr:row>126</xdr:row>
          <xdr:rowOff>38100</xdr:rowOff>
        </xdr:to>
        <xdr:sp macro="" textlink="">
          <xdr:nvSpPr>
            <xdr:cNvPr id="4203" name="Control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5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126</xdr:row>
          <xdr:rowOff>0</xdr:rowOff>
        </xdr:from>
        <xdr:to>
          <xdr:col>15</xdr:col>
          <xdr:colOff>142875</xdr:colOff>
          <xdr:row>127</xdr:row>
          <xdr:rowOff>38100</xdr:rowOff>
        </xdr:to>
        <xdr:sp macro="" textlink="">
          <xdr:nvSpPr>
            <xdr:cNvPr id="4204" name="Control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5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127</xdr:row>
          <xdr:rowOff>0</xdr:rowOff>
        </xdr:from>
        <xdr:to>
          <xdr:col>15</xdr:col>
          <xdr:colOff>142875</xdr:colOff>
          <xdr:row>128</xdr:row>
          <xdr:rowOff>38100</xdr:rowOff>
        </xdr:to>
        <xdr:sp macro="" textlink="">
          <xdr:nvSpPr>
            <xdr:cNvPr id="4205" name="Control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5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128</xdr:row>
          <xdr:rowOff>0</xdr:rowOff>
        </xdr:from>
        <xdr:to>
          <xdr:col>15</xdr:col>
          <xdr:colOff>142875</xdr:colOff>
          <xdr:row>129</xdr:row>
          <xdr:rowOff>38100</xdr:rowOff>
        </xdr:to>
        <xdr:sp macro="" textlink="">
          <xdr:nvSpPr>
            <xdr:cNvPr id="4206" name="Control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5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129</xdr:row>
          <xdr:rowOff>0</xdr:rowOff>
        </xdr:from>
        <xdr:to>
          <xdr:col>15</xdr:col>
          <xdr:colOff>142875</xdr:colOff>
          <xdr:row>130</xdr:row>
          <xdr:rowOff>38100</xdr:rowOff>
        </xdr:to>
        <xdr:sp macro="" textlink="">
          <xdr:nvSpPr>
            <xdr:cNvPr id="4207" name="Control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5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130</xdr:row>
          <xdr:rowOff>0</xdr:rowOff>
        </xdr:from>
        <xdr:to>
          <xdr:col>15</xdr:col>
          <xdr:colOff>142875</xdr:colOff>
          <xdr:row>131</xdr:row>
          <xdr:rowOff>38100</xdr:rowOff>
        </xdr:to>
        <xdr:sp macro="" textlink="">
          <xdr:nvSpPr>
            <xdr:cNvPr id="4208" name="Control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5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131</xdr:row>
          <xdr:rowOff>0</xdr:rowOff>
        </xdr:from>
        <xdr:to>
          <xdr:col>15</xdr:col>
          <xdr:colOff>142875</xdr:colOff>
          <xdr:row>132</xdr:row>
          <xdr:rowOff>38100</xdr:rowOff>
        </xdr:to>
        <xdr:sp macro="" textlink="">
          <xdr:nvSpPr>
            <xdr:cNvPr id="4209" name="Control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5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132</xdr:row>
          <xdr:rowOff>0</xdr:rowOff>
        </xdr:from>
        <xdr:to>
          <xdr:col>15</xdr:col>
          <xdr:colOff>142875</xdr:colOff>
          <xdr:row>133</xdr:row>
          <xdr:rowOff>38100</xdr:rowOff>
        </xdr:to>
        <xdr:sp macro="" textlink="">
          <xdr:nvSpPr>
            <xdr:cNvPr id="4210" name="Control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5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133</xdr:row>
          <xdr:rowOff>0</xdr:rowOff>
        </xdr:from>
        <xdr:to>
          <xdr:col>15</xdr:col>
          <xdr:colOff>142875</xdr:colOff>
          <xdr:row>134</xdr:row>
          <xdr:rowOff>38100</xdr:rowOff>
        </xdr:to>
        <xdr:sp macro="" textlink="">
          <xdr:nvSpPr>
            <xdr:cNvPr id="4211" name="Control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5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134</xdr:row>
          <xdr:rowOff>0</xdr:rowOff>
        </xdr:from>
        <xdr:to>
          <xdr:col>15</xdr:col>
          <xdr:colOff>142875</xdr:colOff>
          <xdr:row>135</xdr:row>
          <xdr:rowOff>38100</xdr:rowOff>
        </xdr:to>
        <xdr:sp macro="" textlink="">
          <xdr:nvSpPr>
            <xdr:cNvPr id="4212" name="Control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5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135</xdr:row>
          <xdr:rowOff>0</xdr:rowOff>
        </xdr:from>
        <xdr:to>
          <xdr:col>15</xdr:col>
          <xdr:colOff>142875</xdr:colOff>
          <xdr:row>136</xdr:row>
          <xdr:rowOff>38100</xdr:rowOff>
        </xdr:to>
        <xdr:sp macro="" textlink="">
          <xdr:nvSpPr>
            <xdr:cNvPr id="4213" name="Control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5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136</xdr:row>
          <xdr:rowOff>0</xdr:rowOff>
        </xdr:from>
        <xdr:to>
          <xdr:col>15</xdr:col>
          <xdr:colOff>142875</xdr:colOff>
          <xdr:row>137</xdr:row>
          <xdr:rowOff>38100</xdr:rowOff>
        </xdr:to>
        <xdr:sp macro="" textlink="">
          <xdr:nvSpPr>
            <xdr:cNvPr id="4214" name="Control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5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137</xdr:row>
          <xdr:rowOff>0</xdr:rowOff>
        </xdr:from>
        <xdr:to>
          <xdr:col>15</xdr:col>
          <xdr:colOff>142875</xdr:colOff>
          <xdr:row>138</xdr:row>
          <xdr:rowOff>38100</xdr:rowOff>
        </xdr:to>
        <xdr:sp macro="" textlink="">
          <xdr:nvSpPr>
            <xdr:cNvPr id="4215" name="Control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5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138</xdr:row>
          <xdr:rowOff>0</xdr:rowOff>
        </xdr:from>
        <xdr:to>
          <xdr:col>15</xdr:col>
          <xdr:colOff>142875</xdr:colOff>
          <xdr:row>139</xdr:row>
          <xdr:rowOff>38100</xdr:rowOff>
        </xdr:to>
        <xdr:sp macro="" textlink="">
          <xdr:nvSpPr>
            <xdr:cNvPr id="4216" name="Control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5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139</xdr:row>
          <xdr:rowOff>0</xdr:rowOff>
        </xdr:from>
        <xdr:to>
          <xdr:col>15</xdr:col>
          <xdr:colOff>142875</xdr:colOff>
          <xdr:row>140</xdr:row>
          <xdr:rowOff>38100</xdr:rowOff>
        </xdr:to>
        <xdr:sp macro="" textlink="">
          <xdr:nvSpPr>
            <xdr:cNvPr id="4217" name="Control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5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140</xdr:row>
          <xdr:rowOff>0</xdr:rowOff>
        </xdr:from>
        <xdr:to>
          <xdr:col>15</xdr:col>
          <xdr:colOff>142875</xdr:colOff>
          <xdr:row>141</xdr:row>
          <xdr:rowOff>38100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5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141</xdr:row>
          <xdr:rowOff>0</xdr:rowOff>
        </xdr:from>
        <xdr:to>
          <xdr:col>15</xdr:col>
          <xdr:colOff>142875</xdr:colOff>
          <xdr:row>142</xdr:row>
          <xdr:rowOff>38100</xdr:rowOff>
        </xdr:to>
        <xdr:sp macro="" textlink="">
          <xdr:nvSpPr>
            <xdr:cNvPr id="4219" name="Control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5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142</xdr:row>
          <xdr:rowOff>0</xdr:rowOff>
        </xdr:from>
        <xdr:to>
          <xdr:col>15</xdr:col>
          <xdr:colOff>142875</xdr:colOff>
          <xdr:row>143</xdr:row>
          <xdr:rowOff>38100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5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143</xdr:row>
          <xdr:rowOff>0</xdr:rowOff>
        </xdr:from>
        <xdr:to>
          <xdr:col>15</xdr:col>
          <xdr:colOff>142875</xdr:colOff>
          <xdr:row>144</xdr:row>
          <xdr:rowOff>38100</xdr:rowOff>
        </xdr:to>
        <xdr:sp macro="" textlink="">
          <xdr:nvSpPr>
            <xdr:cNvPr id="4221" name="Control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5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144</xdr:row>
          <xdr:rowOff>0</xdr:rowOff>
        </xdr:from>
        <xdr:to>
          <xdr:col>15</xdr:col>
          <xdr:colOff>142875</xdr:colOff>
          <xdr:row>145</xdr:row>
          <xdr:rowOff>38100</xdr:rowOff>
        </xdr:to>
        <xdr:sp macro="" textlink="">
          <xdr:nvSpPr>
            <xdr:cNvPr id="4222" name="Control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5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145</xdr:row>
          <xdr:rowOff>0</xdr:rowOff>
        </xdr:from>
        <xdr:to>
          <xdr:col>15</xdr:col>
          <xdr:colOff>142875</xdr:colOff>
          <xdr:row>146</xdr:row>
          <xdr:rowOff>38100</xdr:rowOff>
        </xdr:to>
        <xdr:sp macro="" textlink="">
          <xdr:nvSpPr>
            <xdr:cNvPr id="4223" name="Control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5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146</xdr:row>
          <xdr:rowOff>0</xdr:rowOff>
        </xdr:from>
        <xdr:to>
          <xdr:col>15</xdr:col>
          <xdr:colOff>142875</xdr:colOff>
          <xdr:row>147</xdr:row>
          <xdr:rowOff>38100</xdr:rowOff>
        </xdr:to>
        <xdr:sp macro="" textlink="">
          <xdr:nvSpPr>
            <xdr:cNvPr id="4224" name="Control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5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147</xdr:row>
          <xdr:rowOff>0</xdr:rowOff>
        </xdr:from>
        <xdr:to>
          <xdr:col>15</xdr:col>
          <xdr:colOff>142875</xdr:colOff>
          <xdr:row>148</xdr:row>
          <xdr:rowOff>38100</xdr:rowOff>
        </xdr:to>
        <xdr:sp macro="" textlink="">
          <xdr:nvSpPr>
            <xdr:cNvPr id="4225" name="Control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5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148</xdr:row>
          <xdr:rowOff>0</xdr:rowOff>
        </xdr:from>
        <xdr:to>
          <xdr:col>15</xdr:col>
          <xdr:colOff>142875</xdr:colOff>
          <xdr:row>149</xdr:row>
          <xdr:rowOff>38100</xdr:rowOff>
        </xdr:to>
        <xdr:sp macro="" textlink="">
          <xdr:nvSpPr>
            <xdr:cNvPr id="4226" name="Control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5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150</xdr:row>
          <xdr:rowOff>0</xdr:rowOff>
        </xdr:from>
        <xdr:to>
          <xdr:col>1</xdr:col>
          <xdr:colOff>38100</xdr:colOff>
          <xdr:row>151</xdr:row>
          <xdr:rowOff>133350</xdr:rowOff>
        </xdr:to>
        <xdr:sp macro="" textlink="">
          <xdr:nvSpPr>
            <xdr:cNvPr id="4227" name="Control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5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151</xdr:row>
          <xdr:rowOff>0</xdr:rowOff>
        </xdr:from>
        <xdr:to>
          <xdr:col>15</xdr:col>
          <xdr:colOff>142875</xdr:colOff>
          <xdr:row>152</xdr:row>
          <xdr:rowOff>38100</xdr:rowOff>
        </xdr:to>
        <xdr:sp macro="" textlink="">
          <xdr:nvSpPr>
            <xdr:cNvPr id="4228" name="Control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5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152</xdr:row>
          <xdr:rowOff>0</xdr:rowOff>
        </xdr:from>
        <xdr:to>
          <xdr:col>15</xdr:col>
          <xdr:colOff>142875</xdr:colOff>
          <xdr:row>153</xdr:row>
          <xdr:rowOff>38100</xdr:rowOff>
        </xdr:to>
        <xdr:sp macro="" textlink="">
          <xdr:nvSpPr>
            <xdr:cNvPr id="4229" name="Control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5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153</xdr:row>
          <xdr:rowOff>0</xdr:rowOff>
        </xdr:from>
        <xdr:to>
          <xdr:col>15</xdr:col>
          <xdr:colOff>142875</xdr:colOff>
          <xdr:row>154</xdr:row>
          <xdr:rowOff>38100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5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155</xdr:row>
          <xdr:rowOff>0</xdr:rowOff>
        </xdr:from>
        <xdr:to>
          <xdr:col>1</xdr:col>
          <xdr:colOff>38100</xdr:colOff>
          <xdr:row>156</xdr:row>
          <xdr:rowOff>133350</xdr:rowOff>
        </xdr:to>
        <xdr:sp macro="" textlink="">
          <xdr:nvSpPr>
            <xdr:cNvPr id="4231" name="Control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5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156</xdr:row>
          <xdr:rowOff>0</xdr:rowOff>
        </xdr:from>
        <xdr:to>
          <xdr:col>15</xdr:col>
          <xdr:colOff>142875</xdr:colOff>
          <xdr:row>157</xdr:row>
          <xdr:rowOff>38100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5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157</xdr:row>
          <xdr:rowOff>0</xdr:rowOff>
        </xdr:from>
        <xdr:to>
          <xdr:col>15</xdr:col>
          <xdr:colOff>142875</xdr:colOff>
          <xdr:row>158</xdr:row>
          <xdr:rowOff>38100</xdr:rowOff>
        </xdr:to>
        <xdr:sp macro="" textlink="">
          <xdr:nvSpPr>
            <xdr:cNvPr id="4233" name="Control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5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158</xdr:row>
          <xdr:rowOff>0</xdr:rowOff>
        </xdr:from>
        <xdr:to>
          <xdr:col>15</xdr:col>
          <xdr:colOff>142875</xdr:colOff>
          <xdr:row>159</xdr:row>
          <xdr:rowOff>38100</xdr:rowOff>
        </xdr:to>
        <xdr:sp macro="" textlink="">
          <xdr:nvSpPr>
            <xdr:cNvPr id="4234" name="Control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5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160</xdr:row>
          <xdr:rowOff>0</xdr:rowOff>
        </xdr:from>
        <xdr:to>
          <xdr:col>1</xdr:col>
          <xdr:colOff>38100</xdr:colOff>
          <xdr:row>161</xdr:row>
          <xdr:rowOff>133350</xdr:rowOff>
        </xdr:to>
        <xdr:sp macro="" textlink="">
          <xdr:nvSpPr>
            <xdr:cNvPr id="4235" name="Control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5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161</xdr:row>
          <xdr:rowOff>0</xdr:rowOff>
        </xdr:from>
        <xdr:to>
          <xdr:col>15</xdr:col>
          <xdr:colOff>142875</xdr:colOff>
          <xdr:row>162</xdr:row>
          <xdr:rowOff>38100</xdr:rowOff>
        </xdr:to>
        <xdr:sp macro="" textlink="">
          <xdr:nvSpPr>
            <xdr:cNvPr id="4236" name="Control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5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1</xdr:col>
          <xdr:colOff>38100</xdr:colOff>
          <xdr:row>164</xdr:row>
          <xdr:rowOff>133350</xdr:rowOff>
        </xdr:to>
        <xdr:sp macro="" textlink="">
          <xdr:nvSpPr>
            <xdr:cNvPr id="4237" name="Control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5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164</xdr:row>
          <xdr:rowOff>0</xdr:rowOff>
        </xdr:from>
        <xdr:to>
          <xdr:col>15</xdr:col>
          <xdr:colOff>142875</xdr:colOff>
          <xdr:row>165</xdr:row>
          <xdr:rowOff>38100</xdr:rowOff>
        </xdr:to>
        <xdr:sp macro="" textlink="">
          <xdr:nvSpPr>
            <xdr:cNvPr id="4238" name="Control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5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165</xdr:row>
          <xdr:rowOff>0</xdr:rowOff>
        </xdr:from>
        <xdr:to>
          <xdr:col>15</xdr:col>
          <xdr:colOff>142875</xdr:colOff>
          <xdr:row>166</xdr:row>
          <xdr:rowOff>38100</xdr:rowOff>
        </xdr:to>
        <xdr:sp macro="" textlink="">
          <xdr:nvSpPr>
            <xdr:cNvPr id="4239" name="Control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5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166</xdr:row>
          <xdr:rowOff>0</xdr:rowOff>
        </xdr:from>
        <xdr:to>
          <xdr:col>15</xdr:col>
          <xdr:colOff>142875</xdr:colOff>
          <xdr:row>167</xdr:row>
          <xdr:rowOff>38100</xdr:rowOff>
        </xdr:to>
        <xdr:sp macro="" textlink="">
          <xdr:nvSpPr>
            <xdr:cNvPr id="4240" name="Control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5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167</xdr:row>
          <xdr:rowOff>0</xdr:rowOff>
        </xdr:from>
        <xdr:to>
          <xdr:col>15</xdr:col>
          <xdr:colOff>142875</xdr:colOff>
          <xdr:row>168</xdr:row>
          <xdr:rowOff>38100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5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168</xdr:row>
          <xdr:rowOff>0</xdr:rowOff>
        </xdr:from>
        <xdr:to>
          <xdr:col>15</xdr:col>
          <xdr:colOff>142875</xdr:colOff>
          <xdr:row>169</xdr:row>
          <xdr:rowOff>38100</xdr:rowOff>
        </xdr:to>
        <xdr:sp macro="" textlink="">
          <xdr:nvSpPr>
            <xdr:cNvPr id="4242" name="Control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5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170</xdr:row>
          <xdr:rowOff>0</xdr:rowOff>
        </xdr:from>
        <xdr:to>
          <xdr:col>1</xdr:col>
          <xdr:colOff>38100</xdr:colOff>
          <xdr:row>171</xdr:row>
          <xdr:rowOff>133350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5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171</xdr:row>
          <xdr:rowOff>0</xdr:rowOff>
        </xdr:from>
        <xdr:to>
          <xdr:col>15</xdr:col>
          <xdr:colOff>142875</xdr:colOff>
          <xdr:row>172</xdr:row>
          <xdr:rowOff>38100</xdr:rowOff>
        </xdr:to>
        <xdr:sp macro="" textlink="">
          <xdr:nvSpPr>
            <xdr:cNvPr id="4244" name="Control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5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173</xdr:row>
          <xdr:rowOff>0</xdr:rowOff>
        </xdr:from>
        <xdr:to>
          <xdr:col>1</xdr:col>
          <xdr:colOff>38100</xdr:colOff>
          <xdr:row>174</xdr:row>
          <xdr:rowOff>133350</xdr:rowOff>
        </xdr:to>
        <xdr:sp macro="" textlink="">
          <xdr:nvSpPr>
            <xdr:cNvPr id="4245" name="Control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5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174</xdr:row>
          <xdr:rowOff>0</xdr:rowOff>
        </xdr:from>
        <xdr:to>
          <xdr:col>15</xdr:col>
          <xdr:colOff>142875</xdr:colOff>
          <xdr:row>175</xdr:row>
          <xdr:rowOff>38100</xdr:rowOff>
        </xdr:to>
        <xdr:sp macro="" textlink="">
          <xdr:nvSpPr>
            <xdr:cNvPr id="4246" name="Control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5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175</xdr:row>
          <xdr:rowOff>0</xdr:rowOff>
        </xdr:from>
        <xdr:to>
          <xdr:col>15</xdr:col>
          <xdr:colOff>142875</xdr:colOff>
          <xdr:row>176</xdr:row>
          <xdr:rowOff>38100</xdr:rowOff>
        </xdr:to>
        <xdr:sp macro="" textlink="">
          <xdr:nvSpPr>
            <xdr:cNvPr id="4247" name="Control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5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176</xdr:row>
          <xdr:rowOff>0</xdr:rowOff>
        </xdr:from>
        <xdr:to>
          <xdr:col>15</xdr:col>
          <xdr:colOff>142875</xdr:colOff>
          <xdr:row>177</xdr:row>
          <xdr:rowOff>38100</xdr:rowOff>
        </xdr:to>
        <xdr:sp macro="" textlink="">
          <xdr:nvSpPr>
            <xdr:cNvPr id="4248" name="Control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5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177</xdr:row>
          <xdr:rowOff>0</xdr:rowOff>
        </xdr:from>
        <xdr:to>
          <xdr:col>15</xdr:col>
          <xdr:colOff>142875</xdr:colOff>
          <xdr:row>178</xdr:row>
          <xdr:rowOff>38100</xdr:rowOff>
        </xdr:to>
        <xdr:sp macro="" textlink="">
          <xdr:nvSpPr>
            <xdr:cNvPr id="4249" name="Control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5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1</xdr:col>
          <xdr:colOff>38100</xdr:colOff>
          <xdr:row>180</xdr:row>
          <xdr:rowOff>133350</xdr:rowOff>
        </xdr:to>
        <xdr:sp macro="" textlink="">
          <xdr:nvSpPr>
            <xdr:cNvPr id="4250" name="Control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5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180</xdr:row>
          <xdr:rowOff>0</xdr:rowOff>
        </xdr:from>
        <xdr:to>
          <xdr:col>15</xdr:col>
          <xdr:colOff>142875</xdr:colOff>
          <xdr:row>181</xdr:row>
          <xdr:rowOff>38100</xdr:rowOff>
        </xdr:to>
        <xdr:sp macro="" textlink="">
          <xdr:nvSpPr>
            <xdr:cNvPr id="4251" name="Control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5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181</xdr:row>
          <xdr:rowOff>0</xdr:rowOff>
        </xdr:from>
        <xdr:to>
          <xdr:col>15</xdr:col>
          <xdr:colOff>142875</xdr:colOff>
          <xdr:row>182</xdr:row>
          <xdr:rowOff>38100</xdr:rowOff>
        </xdr:to>
        <xdr:sp macro="" textlink="">
          <xdr:nvSpPr>
            <xdr:cNvPr id="4252" name="Control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5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183</xdr:row>
          <xdr:rowOff>0</xdr:rowOff>
        </xdr:from>
        <xdr:to>
          <xdr:col>1</xdr:col>
          <xdr:colOff>38100</xdr:colOff>
          <xdr:row>184</xdr:row>
          <xdr:rowOff>133350</xdr:rowOff>
        </xdr:to>
        <xdr:sp macro="" textlink="">
          <xdr:nvSpPr>
            <xdr:cNvPr id="4253" name="Control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5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184</xdr:row>
          <xdr:rowOff>0</xdr:rowOff>
        </xdr:from>
        <xdr:to>
          <xdr:col>15</xdr:col>
          <xdr:colOff>142875</xdr:colOff>
          <xdr:row>185</xdr:row>
          <xdr:rowOff>38100</xdr:rowOff>
        </xdr:to>
        <xdr:sp macro="" textlink="">
          <xdr:nvSpPr>
            <xdr:cNvPr id="4254" name="Control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5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185</xdr:row>
          <xdr:rowOff>0</xdr:rowOff>
        </xdr:from>
        <xdr:to>
          <xdr:col>15</xdr:col>
          <xdr:colOff>142875</xdr:colOff>
          <xdr:row>186</xdr:row>
          <xdr:rowOff>38100</xdr:rowOff>
        </xdr:to>
        <xdr:sp macro="" textlink="">
          <xdr:nvSpPr>
            <xdr:cNvPr id="4255" name="Control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5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187</xdr:row>
          <xdr:rowOff>0</xdr:rowOff>
        </xdr:from>
        <xdr:to>
          <xdr:col>1</xdr:col>
          <xdr:colOff>38100</xdr:colOff>
          <xdr:row>188</xdr:row>
          <xdr:rowOff>133350</xdr:rowOff>
        </xdr:to>
        <xdr:sp macro="" textlink="">
          <xdr:nvSpPr>
            <xdr:cNvPr id="4256" name="Control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5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188</xdr:row>
          <xdr:rowOff>0</xdr:rowOff>
        </xdr:from>
        <xdr:to>
          <xdr:col>15</xdr:col>
          <xdr:colOff>142875</xdr:colOff>
          <xdr:row>189</xdr:row>
          <xdr:rowOff>38100</xdr:rowOff>
        </xdr:to>
        <xdr:sp macro="" textlink="">
          <xdr:nvSpPr>
            <xdr:cNvPr id="4257" name="Control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5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189</xdr:row>
          <xdr:rowOff>0</xdr:rowOff>
        </xdr:from>
        <xdr:to>
          <xdr:col>15</xdr:col>
          <xdr:colOff>142875</xdr:colOff>
          <xdr:row>190</xdr:row>
          <xdr:rowOff>38100</xdr:rowOff>
        </xdr:to>
        <xdr:sp macro="" textlink="">
          <xdr:nvSpPr>
            <xdr:cNvPr id="4258" name="Control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5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191</xdr:row>
          <xdr:rowOff>0</xdr:rowOff>
        </xdr:from>
        <xdr:to>
          <xdr:col>1</xdr:col>
          <xdr:colOff>38100</xdr:colOff>
          <xdr:row>192</xdr:row>
          <xdr:rowOff>133350</xdr:rowOff>
        </xdr:to>
        <xdr:sp macro="" textlink="">
          <xdr:nvSpPr>
            <xdr:cNvPr id="4259" name="Control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5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192</xdr:row>
          <xdr:rowOff>0</xdr:rowOff>
        </xdr:from>
        <xdr:to>
          <xdr:col>15</xdr:col>
          <xdr:colOff>142875</xdr:colOff>
          <xdr:row>193</xdr:row>
          <xdr:rowOff>38100</xdr:rowOff>
        </xdr:to>
        <xdr:sp macro="" textlink="">
          <xdr:nvSpPr>
            <xdr:cNvPr id="4260" name="Control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5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193</xdr:row>
          <xdr:rowOff>0</xdr:rowOff>
        </xdr:from>
        <xdr:to>
          <xdr:col>15</xdr:col>
          <xdr:colOff>142875</xdr:colOff>
          <xdr:row>194</xdr:row>
          <xdr:rowOff>38100</xdr:rowOff>
        </xdr:to>
        <xdr:sp macro="" textlink="">
          <xdr:nvSpPr>
            <xdr:cNvPr id="4261" name="Control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5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195</xdr:row>
          <xdr:rowOff>0</xdr:rowOff>
        </xdr:from>
        <xdr:to>
          <xdr:col>1</xdr:col>
          <xdr:colOff>38100</xdr:colOff>
          <xdr:row>196</xdr:row>
          <xdr:rowOff>133350</xdr:rowOff>
        </xdr:to>
        <xdr:sp macro="" textlink="">
          <xdr:nvSpPr>
            <xdr:cNvPr id="4262" name="Control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5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196</xdr:row>
          <xdr:rowOff>0</xdr:rowOff>
        </xdr:from>
        <xdr:to>
          <xdr:col>15</xdr:col>
          <xdr:colOff>142875</xdr:colOff>
          <xdr:row>197</xdr:row>
          <xdr:rowOff>38100</xdr:rowOff>
        </xdr:to>
        <xdr:sp macro="" textlink="">
          <xdr:nvSpPr>
            <xdr:cNvPr id="4263" name="Control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5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198</xdr:row>
          <xdr:rowOff>0</xdr:rowOff>
        </xdr:from>
        <xdr:to>
          <xdr:col>1</xdr:col>
          <xdr:colOff>38100</xdr:colOff>
          <xdr:row>199</xdr:row>
          <xdr:rowOff>133350</xdr:rowOff>
        </xdr:to>
        <xdr:sp macro="" textlink="">
          <xdr:nvSpPr>
            <xdr:cNvPr id="4264" name="Control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5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199</xdr:row>
          <xdr:rowOff>0</xdr:rowOff>
        </xdr:from>
        <xdr:to>
          <xdr:col>15</xdr:col>
          <xdr:colOff>142875</xdr:colOff>
          <xdr:row>200</xdr:row>
          <xdr:rowOff>38100</xdr:rowOff>
        </xdr:to>
        <xdr:sp macro="" textlink="">
          <xdr:nvSpPr>
            <xdr:cNvPr id="4265" name="Control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5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200</xdr:row>
          <xdr:rowOff>0</xdr:rowOff>
        </xdr:from>
        <xdr:to>
          <xdr:col>15</xdr:col>
          <xdr:colOff>142875</xdr:colOff>
          <xdr:row>201</xdr:row>
          <xdr:rowOff>38100</xdr:rowOff>
        </xdr:to>
        <xdr:sp macro="" textlink="">
          <xdr:nvSpPr>
            <xdr:cNvPr id="4266" name="Control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5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202</xdr:row>
          <xdr:rowOff>0</xdr:rowOff>
        </xdr:from>
        <xdr:to>
          <xdr:col>1</xdr:col>
          <xdr:colOff>38100</xdr:colOff>
          <xdr:row>203</xdr:row>
          <xdr:rowOff>133350</xdr:rowOff>
        </xdr:to>
        <xdr:sp macro="" textlink="">
          <xdr:nvSpPr>
            <xdr:cNvPr id="4267" name="Control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5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203</xdr:row>
          <xdr:rowOff>0</xdr:rowOff>
        </xdr:from>
        <xdr:to>
          <xdr:col>15</xdr:col>
          <xdr:colOff>142875</xdr:colOff>
          <xdr:row>204</xdr:row>
          <xdr:rowOff>38100</xdr:rowOff>
        </xdr:to>
        <xdr:sp macro="" textlink="">
          <xdr:nvSpPr>
            <xdr:cNvPr id="4268" name="Control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5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205</xdr:row>
          <xdr:rowOff>0</xdr:rowOff>
        </xdr:from>
        <xdr:to>
          <xdr:col>1</xdr:col>
          <xdr:colOff>38100</xdr:colOff>
          <xdr:row>206</xdr:row>
          <xdr:rowOff>133350</xdr:rowOff>
        </xdr:to>
        <xdr:sp macro="" textlink="">
          <xdr:nvSpPr>
            <xdr:cNvPr id="4269" name="Control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5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206</xdr:row>
          <xdr:rowOff>0</xdr:rowOff>
        </xdr:from>
        <xdr:to>
          <xdr:col>15</xdr:col>
          <xdr:colOff>142875</xdr:colOff>
          <xdr:row>207</xdr:row>
          <xdr:rowOff>38100</xdr:rowOff>
        </xdr:to>
        <xdr:sp macro="" textlink="">
          <xdr:nvSpPr>
            <xdr:cNvPr id="4270" name="Control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5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208</xdr:row>
          <xdr:rowOff>0</xdr:rowOff>
        </xdr:from>
        <xdr:to>
          <xdr:col>1</xdr:col>
          <xdr:colOff>38100</xdr:colOff>
          <xdr:row>209</xdr:row>
          <xdr:rowOff>133350</xdr:rowOff>
        </xdr:to>
        <xdr:sp macro="" textlink="">
          <xdr:nvSpPr>
            <xdr:cNvPr id="4271" name="Control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5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209</xdr:row>
          <xdr:rowOff>0</xdr:rowOff>
        </xdr:from>
        <xdr:to>
          <xdr:col>15</xdr:col>
          <xdr:colOff>142875</xdr:colOff>
          <xdr:row>210</xdr:row>
          <xdr:rowOff>38100</xdr:rowOff>
        </xdr:to>
        <xdr:sp macro="" textlink="">
          <xdr:nvSpPr>
            <xdr:cNvPr id="4272" name="Control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5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210</xdr:row>
          <xdr:rowOff>0</xdr:rowOff>
        </xdr:from>
        <xdr:to>
          <xdr:col>15</xdr:col>
          <xdr:colOff>142875</xdr:colOff>
          <xdr:row>211</xdr:row>
          <xdr:rowOff>38100</xdr:rowOff>
        </xdr:to>
        <xdr:sp macro="" textlink="">
          <xdr:nvSpPr>
            <xdr:cNvPr id="4273" name="Control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5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212</xdr:row>
          <xdr:rowOff>0</xdr:rowOff>
        </xdr:from>
        <xdr:to>
          <xdr:col>1</xdr:col>
          <xdr:colOff>38100</xdr:colOff>
          <xdr:row>213</xdr:row>
          <xdr:rowOff>133350</xdr:rowOff>
        </xdr:to>
        <xdr:sp macro="" textlink="">
          <xdr:nvSpPr>
            <xdr:cNvPr id="4274" name="Control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5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213</xdr:row>
          <xdr:rowOff>0</xdr:rowOff>
        </xdr:from>
        <xdr:to>
          <xdr:col>15</xdr:col>
          <xdr:colOff>142875</xdr:colOff>
          <xdr:row>214</xdr:row>
          <xdr:rowOff>38100</xdr:rowOff>
        </xdr:to>
        <xdr:sp macro="" textlink="">
          <xdr:nvSpPr>
            <xdr:cNvPr id="4275" name="Control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5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214</xdr:row>
          <xdr:rowOff>0</xdr:rowOff>
        </xdr:from>
        <xdr:to>
          <xdr:col>15</xdr:col>
          <xdr:colOff>142875</xdr:colOff>
          <xdr:row>215</xdr:row>
          <xdr:rowOff>38100</xdr:rowOff>
        </xdr:to>
        <xdr:sp macro="" textlink="">
          <xdr:nvSpPr>
            <xdr:cNvPr id="4276" name="Control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5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99" Type="http://schemas.openxmlformats.org/officeDocument/2006/relationships/control" Target="../activeX/activeX153.xml"/><Relationship Id="rId21" Type="http://schemas.openxmlformats.org/officeDocument/2006/relationships/image" Target="../media/image10.emf"/><Relationship Id="rId63" Type="http://schemas.openxmlformats.org/officeDocument/2006/relationships/control" Target="../activeX/activeX32.xml"/><Relationship Id="rId159" Type="http://schemas.openxmlformats.org/officeDocument/2006/relationships/image" Target="../media/image78.emf"/><Relationship Id="rId324" Type="http://schemas.openxmlformats.org/officeDocument/2006/relationships/control" Target="../activeX/activeX166.xml"/><Relationship Id="rId170" Type="http://schemas.openxmlformats.org/officeDocument/2006/relationships/control" Target="../activeX/activeX86.xml"/><Relationship Id="rId226" Type="http://schemas.openxmlformats.org/officeDocument/2006/relationships/image" Target="../media/image111.emf"/><Relationship Id="rId268" Type="http://schemas.openxmlformats.org/officeDocument/2006/relationships/control" Target="../activeX/activeX136.xml"/><Relationship Id="rId32" Type="http://schemas.openxmlformats.org/officeDocument/2006/relationships/image" Target="../media/image15.emf"/><Relationship Id="rId74" Type="http://schemas.openxmlformats.org/officeDocument/2006/relationships/control" Target="../activeX/activeX38.xml"/><Relationship Id="rId128" Type="http://schemas.openxmlformats.org/officeDocument/2006/relationships/control" Target="../activeX/activeX65.xml"/><Relationship Id="rId335" Type="http://schemas.openxmlformats.org/officeDocument/2006/relationships/control" Target="../activeX/activeX172.xml"/><Relationship Id="rId5" Type="http://schemas.openxmlformats.org/officeDocument/2006/relationships/control" Target="../activeX/activeX2.xml"/><Relationship Id="rId181" Type="http://schemas.openxmlformats.org/officeDocument/2006/relationships/image" Target="../media/image89.emf"/><Relationship Id="rId237" Type="http://schemas.openxmlformats.org/officeDocument/2006/relationships/control" Target="../activeX/activeX120.xml"/><Relationship Id="rId279" Type="http://schemas.openxmlformats.org/officeDocument/2006/relationships/control" Target="../activeX/activeX142.xml"/><Relationship Id="rId43" Type="http://schemas.openxmlformats.org/officeDocument/2006/relationships/control" Target="../activeX/activeX22.xml"/><Relationship Id="rId139" Type="http://schemas.openxmlformats.org/officeDocument/2006/relationships/image" Target="../media/image68.emf"/><Relationship Id="rId290" Type="http://schemas.openxmlformats.org/officeDocument/2006/relationships/image" Target="../media/image141.emf"/><Relationship Id="rId304" Type="http://schemas.openxmlformats.org/officeDocument/2006/relationships/control" Target="../activeX/activeX156.xml"/><Relationship Id="rId346" Type="http://schemas.openxmlformats.org/officeDocument/2006/relationships/image" Target="../media/image168.emf"/><Relationship Id="rId85" Type="http://schemas.openxmlformats.org/officeDocument/2006/relationships/image" Target="../media/image41.emf"/><Relationship Id="rId150" Type="http://schemas.openxmlformats.org/officeDocument/2006/relationships/control" Target="../activeX/activeX76.xml"/><Relationship Id="rId192" Type="http://schemas.openxmlformats.org/officeDocument/2006/relationships/control" Target="../activeX/activeX97.xml"/><Relationship Id="rId206" Type="http://schemas.openxmlformats.org/officeDocument/2006/relationships/image" Target="../media/image101.emf"/><Relationship Id="rId248" Type="http://schemas.openxmlformats.org/officeDocument/2006/relationships/image" Target="../media/image122.emf"/><Relationship Id="rId12" Type="http://schemas.openxmlformats.org/officeDocument/2006/relationships/image" Target="../media/image6.emf"/><Relationship Id="rId108" Type="http://schemas.openxmlformats.org/officeDocument/2006/relationships/control" Target="../activeX/activeX55.xml"/><Relationship Id="rId315" Type="http://schemas.openxmlformats.org/officeDocument/2006/relationships/image" Target="../media/image153.emf"/><Relationship Id="rId54" Type="http://schemas.openxmlformats.org/officeDocument/2006/relationships/image" Target="../media/image26.emf"/><Relationship Id="rId96" Type="http://schemas.openxmlformats.org/officeDocument/2006/relationships/control" Target="../activeX/activeX49.xml"/><Relationship Id="rId161" Type="http://schemas.openxmlformats.org/officeDocument/2006/relationships/image" Target="../media/image79.emf"/><Relationship Id="rId217" Type="http://schemas.openxmlformats.org/officeDocument/2006/relationships/control" Target="../activeX/activeX110.xml"/><Relationship Id="rId259" Type="http://schemas.openxmlformats.org/officeDocument/2006/relationships/image" Target="../media/image127.emf"/><Relationship Id="rId23" Type="http://schemas.openxmlformats.org/officeDocument/2006/relationships/image" Target="../media/image11.emf"/><Relationship Id="rId119" Type="http://schemas.openxmlformats.org/officeDocument/2006/relationships/image" Target="../media/image58.emf"/><Relationship Id="rId270" Type="http://schemas.openxmlformats.org/officeDocument/2006/relationships/control" Target="../activeX/activeX137.xml"/><Relationship Id="rId326" Type="http://schemas.openxmlformats.org/officeDocument/2006/relationships/control" Target="../activeX/activeX167.xml"/><Relationship Id="rId65" Type="http://schemas.openxmlformats.org/officeDocument/2006/relationships/image" Target="../media/image31.emf"/><Relationship Id="rId130" Type="http://schemas.openxmlformats.org/officeDocument/2006/relationships/control" Target="../activeX/activeX66.xml"/><Relationship Id="rId172" Type="http://schemas.openxmlformats.org/officeDocument/2006/relationships/control" Target="../activeX/activeX87.xml"/><Relationship Id="rId228" Type="http://schemas.openxmlformats.org/officeDocument/2006/relationships/image" Target="../media/image112.emf"/><Relationship Id="rId281" Type="http://schemas.openxmlformats.org/officeDocument/2006/relationships/image" Target="../media/image137.emf"/><Relationship Id="rId337" Type="http://schemas.openxmlformats.org/officeDocument/2006/relationships/control" Target="../activeX/activeX173.xml"/><Relationship Id="rId34" Type="http://schemas.openxmlformats.org/officeDocument/2006/relationships/image" Target="../media/image16.emf"/><Relationship Id="rId76" Type="http://schemas.openxmlformats.org/officeDocument/2006/relationships/control" Target="../activeX/activeX39.xml"/><Relationship Id="rId141" Type="http://schemas.openxmlformats.org/officeDocument/2006/relationships/image" Target="../media/image69.emf"/><Relationship Id="rId7" Type="http://schemas.openxmlformats.org/officeDocument/2006/relationships/control" Target="../activeX/activeX3.xml"/><Relationship Id="rId183" Type="http://schemas.openxmlformats.org/officeDocument/2006/relationships/image" Target="../media/image90.emf"/><Relationship Id="rId239" Type="http://schemas.openxmlformats.org/officeDocument/2006/relationships/control" Target="../activeX/activeX121.xml"/><Relationship Id="rId250" Type="http://schemas.openxmlformats.org/officeDocument/2006/relationships/image" Target="../media/image123.emf"/><Relationship Id="rId292" Type="http://schemas.openxmlformats.org/officeDocument/2006/relationships/image" Target="../media/image142.emf"/><Relationship Id="rId306" Type="http://schemas.openxmlformats.org/officeDocument/2006/relationships/control" Target="../activeX/activeX157.xml"/><Relationship Id="rId45" Type="http://schemas.openxmlformats.org/officeDocument/2006/relationships/control" Target="../activeX/activeX23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6.xml"/><Relationship Id="rId348" Type="http://schemas.openxmlformats.org/officeDocument/2006/relationships/image" Target="../media/image169.emf"/><Relationship Id="rId152" Type="http://schemas.openxmlformats.org/officeDocument/2006/relationships/control" Target="../activeX/activeX77.xml"/><Relationship Id="rId194" Type="http://schemas.openxmlformats.org/officeDocument/2006/relationships/control" Target="../activeX/activeX98.xml"/><Relationship Id="rId208" Type="http://schemas.openxmlformats.org/officeDocument/2006/relationships/image" Target="../media/image102.emf"/><Relationship Id="rId261" Type="http://schemas.openxmlformats.org/officeDocument/2006/relationships/image" Target="../media/image128.emf"/><Relationship Id="rId14" Type="http://schemas.openxmlformats.org/officeDocument/2006/relationships/image" Target="../media/image7.emf"/><Relationship Id="rId56" Type="http://schemas.openxmlformats.org/officeDocument/2006/relationships/image" Target="../media/image27.emf"/><Relationship Id="rId317" Type="http://schemas.openxmlformats.org/officeDocument/2006/relationships/image" Target="../media/image154.emf"/><Relationship Id="rId8" Type="http://schemas.openxmlformats.org/officeDocument/2006/relationships/image" Target="../media/image4.emf"/><Relationship Id="rId98" Type="http://schemas.openxmlformats.org/officeDocument/2006/relationships/control" Target="../activeX/activeX50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2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3.xml"/><Relationship Id="rId219" Type="http://schemas.openxmlformats.org/officeDocument/2006/relationships/control" Target="../activeX/activeX111.xml"/><Relationship Id="rId230" Type="http://schemas.openxmlformats.org/officeDocument/2006/relationships/image" Target="../media/image113.emf"/><Relationship Id="rId251" Type="http://schemas.openxmlformats.org/officeDocument/2006/relationships/control" Target="../activeX/activeX127.xml"/><Relationship Id="rId25" Type="http://schemas.openxmlformats.org/officeDocument/2006/relationships/image" Target="../media/image12.emf"/><Relationship Id="rId46" Type="http://schemas.openxmlformats.org/officeDocument/2006/relationships/image" Target="../media/image22.emf"/><Relationship Id="rId67" Type="http://schemas.openxmlformats.org/officeDocument/2006/relationships/image" Target="../media/image32.emf"/><Relationship Id="rId272" Type="http://schemas.openxmlformats.org/officeDocument/2006/relationships/image" Target="../media/image133.emf"/><Relationship Id="rId293" Type="http://schemas.openxmlformats.org/officeDocument/2006/relationships/control" Target="../activeX/activeX150.xml"/><Relationship Id="rId307" Type="http://schemas.openxmlformats.org/officeDocument/2006/relationships/image" Target="../media/image149.emf"/><Relationship Id="rId328" Type="http://schemas.openxmlformats.org/officeDocument/2006/relationships/control" Target="../activeX/activeX168.xml"/><Relationship Id="rId349" Type="http://schemas.openxmlformats.org/officeDocument/2006/relationships/control" Target="../activeX/activeX179.xml"/><Relationship Id="rId88" Type="http://schemas.openxmlformats.org/officeDocument/2006/relationships/control" Target="../activeX/activeX45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7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8.xml"/><Relationship Id="rId195" Type="http://schemas.openxmlformats.org/officeDocument/2006/relationships/image" Target="../media/image96.emf"/><Relationship Id="rId209" Type="http://schemas.openxmlformats.org/officeDocument/2006/relationships/control" Target="../activeX/activeX106.xml"/><Relationship Id="rId220" Type="http://schemas.openxmlformats.org/officeDocument/2006/relationships/image" Target="../media/image108.emf"/><Relationship Id="rId241" Type="http://schemas.openxmlformats.org/officeDocument/2006/relationships/control" Target="../activeX/activeX122.xml"/><Relationship Id="rId15" Type="http://schemas.openxmlformats.org/officeDocument/2006/relationships/control" Target="../activeX/activeX7.xml"/><Relationship Id="rId36" Type="http://schemas.openxmlformats.org/officeDocument/2006/relationships/image" Target="../media/image17.emf"/><Relationship Id="rId57" Type="http://schemas.openxmlformats.org/officeDocument/2006/relationships/control" Target="../activeX/activeX29.xml"/><Relationship Id="rId262" Type="http://schemas.openxmlformats.org/officeDocument/2006/relationships/control" Target="../activeX/activeX133.xml"/><Relationship Id="rId283" Type="http://schemas.openxmlformats.org/officeDocument/2006/relationships/control" Target="../activeX/activeX145.xml"/><Relationship Id="rId318" Type="http://schemas.openxmlformats.org/officeDocument/2006/relationships/control" Target="../activeX/activeX163.xml"/><Relationship Id="rId339" Type="http://schemas.openxmlformats.org/officeDocument/2006/relationships/control" Target="../activeX/activeX174.xml"/><Relationship Id="rId78" Type="http://schemas.openxmlformats.org/officeDocument/2006/relationships/control" Target="../activeX/activeX40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2.xml"/><Relationship Id="rId143" Type="http://schemas.openxmlformats.org/officeDocument/2006/relationships/image" Target="../media/image70.emf"/><Relationship Id="rId164" Type="http://schemas.openxmlformats.org/officeDocument/2006/relationships/control" Target="../activeX/activeX83.xml"/><Relationship Id="rId185" Type="http://schemas.openxmlformats.org/officeDocument/2006/relationships/image" Target="../media/image91.emf"/><Relationship Id="rId350" Type="http://schemas.openxmlformats.org/officeDocument/2006/relationships/image" Target="../media/image170.emf"/><Relationship Id="rId9" Type="http://schemas.openxmlformats.org/officeDocument/2006/relationships/control" Target="../activeX/activeX4.xml"/><Relationship Id="rId210" Type="http://schemas.openxmlformats.org/officeDocument/2006/relationships/image" Target="../media/image103.emf"/><Relationship Id="rId26" Type="http://schemas.openxmlformats.org/officeDocument/2006/relationships/control" Target="../activeX/activeX13.xml"/><Relationship Id="rId231" Type="http://schemas.openxmlformats.org/officeDocument/2006/relationships/control" Target="../activeX/activeX117.xml"/><Relationship Id="rId252" Type="http://schemas.openxmlformats.org/officeDocument/2006/relationships/control" Target="../activeX/activeX128.xml"/><Relationship Id="rId273" Type="http://schemas.openxmlformats.org/officeDocument/2006/relationships/control" Target="../activeX/activeX139.xml"/><Relationship Id="rId294" Type="http://schemas.openxmlformats.org/officeDocument/2006/relationships/image" Target="../media/image143.emf"/><Relationship Id="rId308" Type="http://schemas.openxmlformats.org/officeDocument/2006/relationships/control" Target="../activeX/activeX158.xml"/><Relationship Id="rId329" Type="http://schemas.openxmlformats.org/officeDocument/2006/relationships/image" Target="../media/image160.emf"/><Relationship Id="rId47" Type="http://schemas.openxmlformats.org/officeDocument/2006/relationships/control" Target="../activeX/activeX24.xml"/><Relationship Id="rId68" Type="http://schemas.openxmlformats.org/officeDocument/2006/relationships/control" Target="../activeX/activeX35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7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8.xml"/><Relationship Id="rId175" Type="http://schemas.openxmlformats.org/officeDocument/2006/relationships/image" Target="../media/image86.emf"/><Relationship Id="rId340" Type="http://schemas.openxmlformats.org/officeDocument/2006/relationships/image" Target="../media/image165.emf"/><Relationship Id="rId196" Type="http://schemas.openxmlformats.org/officeDocument/2006/relationships/control" Target="../activeX/activeX99.xml"/><Relationship Id="rId200" Type="http://schemas.openxmlformats.org/officeDocument/2006/relationships/control" Target="../activeX/activeX101.xml"/><Relationship Id="rId16" Type="http://schemas.openxmlformats.org/officeDocument/2006/relationships/image" Target="../media/image8.emf"/><Relationship Id="rId221" Type="http://schemas.openxmlformats.org/officeDocument/2006/relationships/control" Target="../activeX/activeX112.xml"/><Relationship Id="rId242" Type="http://schemas.openxmlformats.org/officeDocument/2006/relationships/image" Target="../media/image119.emf"/><Relationship Id="rId263" Type="http://schemas.openxmlformats.org/officeDocument/2006/relationships/image" Target="../media/image129.emf"/><Relationship Id="rId284" Type="http://schemas.openxmlformats.org/officeDocument/2006/relationships/image" Target="../media/image138.emf"/><Relationship Id="rId319" Type="http://schemas.openxmlformats.org/officeDocument/2006/relationships/image" Target="../media/image155.emf"/><Relationship Id="rId37" Type="http://schemas.openxmlformats.org/officeDocument/2006/relationships/control" Target="../activeX/activeX19.xml"/><Relationship Id="rId58" Type="http://schemas.openxmlformats.org/officeDocument/2006/relationships/image" Target="../media/image28.emf"/><Relationship Id="rId79" Type="http://schemas.openxmlformats.org/officeDocument/2006/relationships/image" Target="../media/image38.emf"/><Relationship Id="rId102" Type="http://schemas.openxmlformats.org/officeDocument/2006/relationships/control" Target="../activeX/activeX52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3.xml"/><Relationship Id="rId330" Type="http://schemas.openxmlformats.org/officeDocument/2006/relationships/control" Target="../activeX/activeX169.xml"/><Relationship Id="rId90" Type="http://schemas.openxmlformats.org/officeDocument/2006/relationships/control" Target="../activeX/activeX46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4.xml"/><Relationship Id="rId351" Type="http://schemas.openxmlformats.org/officeDocument/2006/relationships/control" Target="../activeX/activeX180.xml"/><Relationship Id="rId211" Type="http://schemas.openxmlformats.org/officeDocument/2006/relationships/control" Target="../activeX/activeX107.xml"/><Relationship Id="rId232" Type="http://schemas.openxmlformats.org/officeDocument/2006/relationships/image" Target="../media/image114.emf"/><Relationship Id="rId253" Type="http://schemas.openxmlformats.org/officeDocument/2006/relationships/image" Target="../media/image124.emf"/><Relationship Id="rId274" Type="http://schemas.openxmlformats.org/officeDocument/2006/relationships/image" Target="../media/image134.emf"/><Relationship Id="rId295" Type="http://schemas.openxmlformats.org/officeDocument/2006/relationships/control" Target="../activeX/activeX151.xml"/><Relationship Id="rId309" Type="http://schemas.openxmlformats.org/officeDocument/2006/relationships/image" Target="../media/image150.emf"/><Relationship Id="rId27" Type="http://schemas.openxmlformats.org/officeDocument/2006/relationships/control" Target="../activeX/activeX14.xml"/><Relationship Id="rId48" Type="http://schemas.openxmlformats.org/officeDocument/2006/relationships/image" Target="../media/image23.emf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8.xml"/><Relationship Id="rId320" Type="http://schemas.openxmlformats.org/officeDocument/2006/relationships/control" Target="../activeX/activeX164.xml"/><Relationship Id="rId80" Type="http://schemas.openxmlformats.org/officeDocument/2006/relationships/control" Target="../activeX/activeX41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9.xml"/><Relationship Id="rId197" Type="http://schemas.openxmlformats.org/officeDocument/2006/relationships/image" Target="../media/image97.emf"/><Relationship Id="rId341" Type="http://schemas.openxmlformats.org/officeDocument/2006/relationships/control" Target="../activeX/activeX175.xml"/><Relationship Id="rId201" Type="http://schemas.openxmlformats.org/officeDocument/2006/relationships/control" Target="../activeX/activeX102.xml"/><Relationship Id="rId222" Type="http://schemas.openxmlformats.org/officeDocument/2006/relationships/image" Target="../media/image109.emf"/><Relationship Id="rId243" Type="http://schemas.openxmlformats.org/officeDocument/2006/relationships/control" Target="../activeX/activeX123.xml"/><Relationship Id="rId264" Type="http://schemas.openxmlformats.org/officeDocument/2006/relationships/control" Target="../activeX/activeX134.xml"/><Relationship Id="rId285" Type="http://schemas.openxmlformats.org/officeDocument/2006/relationships/control" Target="../activeX/activeX146.xml"/><Relationship Id="rId17" Type="http://schemas.openxmlformats.org/officeDocument/2006/relationships/control" Target="../activeX/activeX8.xml"/><Relationship Id="rId38" Type="http://schemas.openxmlformats.org/officeDocument/2006/relationships/image" Target="../media/image18.emf"/><Relationship Id="rId59" Type="http://schemas.openxmlformats.org/officeDocument/2006/relationships/control" Target="../activeX/activeX30.xml"/><Relationship Id="rId103" Type="http://schemas.openxmlformats.org/officeDocument/2006/relationships/image" Target="../media/image50.emf"/><Relationship Id="rId124" Type="http://schemas.openxmlformats.org/officeDocument/2006/relationships/control" Target="../activeX/activeX63.xml"/><Relationship Id="rId310" Type="http://schemas.openxmlformats.org/officeDocument/2006/relationships/control" Target="../activeX/activeX159.xml"/><Relationship Id="rId70" Type="http://schemas.openxmlformats.org/officeDocument/2006/relationships/control" Target="../activeX/activeX36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4.xml"/><Relationship Id="rId187" Type="http://schemas.openxmlformats.org/officeDocument/2006/relationships/image" Target="../media/image92.emf"/><Relationship Id="rId331" Type="http://schemas.openxmlformats.org/officeDocument/2006/relationships/image" Target="../media/image161.emf"/><Relationship Id="rId352" Type="http://schemas.openxmlformats.org/officeDocument/2006/relationships/image" Target="../media/image171.emf"/><Relationship Id="rId1" Type="http://schemas.openxmlformats.org/officeDocument/2006/relationships/drawing" Target="../drawings/drawing2.xml"/><Relationship Id="rId212" Type="http://schemas.openxmlformats.org/officeDocument/2006/relationships/image" Target="../media/image104.emf"/><Relationship Id="rId233" Type="http://schemas.openxmlformats.org/officeDocument/2006/relationships/control" Target="../activeX/activeX118.xml"/><Relationship Id="rId254" Type="http://schemas.openxmlformats.org/officeDocument/2006/relationships/control" Target="../activeX/activeX129.xml"/><Relationship Id="rId28" Type="http://schemas.openxmlformats.org/officeDocument/2006/relationships/image" Target="../media/image13.emf"/><Relationship Id="rId49" Type="http://schemas.openxmlformats.org/officeDocument/2006/relationships/control" Target="../activeX/activeX25.xml"/><Relationship Id="rId114" Type="http://schemas.openxmlformats.org/officeDocument/2006/relationships/control" Target="../activeX/activeX58.xml"/><Relationship Id="rId275" Type="http://schemas.openxmlformats.org/officeDocument/2006/relationships/control" Target="../activeX/activeX140.xml"/><Relationship Id="rId296" Type="http://schemas.openxmlformats.org/officeDocument/2006/relationships/image" Target="../media/image144.emf"/><Relationship Id="rId300" Type="http://schemas.openxmlformats.org/officeDocument/2006/relationships/image" Target="../media/image146.emf"/><Relationship Id="rId60" Type="http://schemas.openxmlformats.org/officeDocument/2006/relationships/image" Target="../media/image29.emf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9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100.xml"/><Relationship Id="rId321" Type="http://schemas.openxmlformats.org/officeDocument/2006/relationships/image" Target="../media/image156.emf"/><Relationship Id="rId342" Type="http://schemas.openxmlformats.org/officeDocument/2006/relationships/image" Target="../media/image166.emf"/><Relationship Id="rId202" Type="http://schemas.openxmlformats.org/officeDocument/2006/relationships/image" Target="../media/image99.emf"/><Relationship Id="rId223" Type="http://schemas.openxmlformats.org/officeDocument/2006/relationships/control" Target="../activeX/activeX113.xml"/><Relationship Id="rId244" Type="http://schemas.openxmlformats.org/officeDocument/2006/relationships/image" Target="../media/image120.emf"/><Relationship Id="rId18" Type="http://schemas.openxmlformats.org/officeDocument/2006/relationships/control" Target="../activeX/activeX9.xml"/><Relationship Id="rId39" Type="http://schemas.openxmlformats.org/officeDocument/2006/relationships/control" Target="../activeX/activeX20.xml"/><Relationship Id="rId265" Type="http://schemas.openxmlformats.org/officeDocument/2006/relationships/image" Target="../media/image130.emf"/><Relationship Id="rId286" Type="http://schemas.openxmlformats.org/officeDocument/2006/relationships/image" Target="../media/image139.emf"/><Relationship Id="rId50" Type="http://schemas.openxmlformats.org/officeDocument/2006/relationships/image" Target="../media/image24.emf"/><Relationship Id="rId104" Type="http://schemas.openxmlformats.org/officeDocument/2006/relationships/control" Target="../activeX/activeX53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4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5.xml"/><Relationship Id="rId311" Type="http://schemas.openxmlformats.org/officeDocument/2006/relationships/image" Target="../media/image151.emf"/><Relationship Id="rId332" Type="http://schemas.openxmlformats.org/officeDocument/2006/relationships/control" Target="../activeX/activeX170.xml"/><Relationship Id="rId71" Type="http://schemas.openxmlformats.org/officeDocument/2006/relationships/image" Target="../media/image34.emf"/><Relationship Id="rId92" Type="http://schemas.openxmlformats.org/officeDocument/2006/relationships/control" Target="../activeX/activeX47.xml"/><Relationship Id="rId213" Type="http://schemas.openxmlformats.org/officeDocument/2006/relationships/control" Target="../activeX/activeX108.xml"/><Relationship Id="rId234" Type="http://schemas.openxmlformats.org/officeDocument/2006/relationships/image" Target="../media/image115.emf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15.xml"/><Relationship Id="rId255" Type="http://schemas.openxmlformats.org/officeDocument/2006/relationships/image" Target="../media/image125.emf"/><Relationship Id="rId276" Type="http://schemas.openxmlformats.org/officeDocument/2006/relationships/image" Target="../media/image135.emf"/><Relationship Id="rId297" Type="http://schemas.openxmlformats.org/officeDocument/2006/relationships/control" Target="../activeX/activeX152.xml"/><Relationship Id="rId40" Type="http://schemas.openxmlformats.org/officeDocument/2006/relationships/image" Target="../media/image19.emf"/><Relationship Id="rId115" Type="http://schemas.openxmlformats.org/officeDocument/2006/relationships/image" Target="../media/image56.emf"/><Relationship Id="rId136" Type="http://schemas.openxmlformats.org/officeDocument/2006/relationships/control" Target="../activeX/activeX69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90.xml"/><Relationship Id="rId301" Type="http://schemas.openxmlformats.org/officeDocument/2006/relationships/control" Target="../activeX/activeX154.xml"/><Relationship Id="rId322" Type="http://schemas.openxmlformats.org/officeDocument/2006/relationships/control" Target="../activeX/activeX165.xml"/><Relationship Id="rId343" Type="http://schemas.openxmlformats.org/officeDocument/2006/relationships/control" Target="../activeX/activeX176.xml"/><Relationship Id="rId61" Type="http://schemas.openxmlformats.org/officeDocument/2006/relationships/control" Target="../activeX/activeX31.xml"/><Relationship Id="rId82" Type="http://schemas.openxmlformats.org/officeDocument/2006/relationships/control" Target="../activeX/activeX42.xml"/><Relationship Id="rId199" Type="http://schemas.openxmlformats.org/officeDocument/2006/relationships/image" Target="../media/image98.emf"/><Relationship Id="rId203" Type="http://schemas.openxmlformats.org/officeDocument/2006/relationships/control" Target="../activeX/activeX103.xml"/><Relationship Id="rId19" Type="http://schemas.openxmlformats.org/officeDocument/2006/relationships/image" Target="../media/image9.emf"/><Relationship Id="rId224" Type="http://schemas.openxmlformats.org/officeDocument/2006/relationships/image" Target="../media/image110.emf"/><Relationship Id="rId245" Type="http://schemas.openxmlformats.org/officeDocument/2006/relationships/control" Target="../activeX/activeX124.xml"/><Relationship Id="rId266" Type="http://schemas.openxmlformats.org/officeDocument/2006/relationships/control" Target="../activeX/activeX135.xml"/><Relationship Id="rId287" Type="http://schemas.openxmlformats.org/officeDocument/2006/relationships/control" Target="../activeX/activeX147.xml"/><Relationship Id="rId30" Type="http://schemas.openxmlformats.org/officeDocument/2006/relationships/image" Target="../media/image14.emf"/><Relationship Id="rId105" Type="http://schemas.openxmlformats.org/officeDocument/2006/relationships/image" Target="../media/image51.emf"/><Relationship Id="rId126" Type="http://schemas.openxmlformats.org/officeDocument/2006/relationships/control" Target="../activeX/activeX64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5.xml"/><Relationship Id="rId312" Type="http://schemas.openxmlformats.org/officeDocument/2006/relationships/control" Target="../activeX/activeX160.xml"/><Relationship Id="rId333" Type="http://schemas.openxmlformats.org/officeDocument/2006/relationships/control" Target="../activeX/activeX171.xml"/><Relationship Id="rId51" Type="http://schemas.openxmlformats.org/officeDocument/2006/relationships/control" Target="../activeX/activeX26.xml"/><Relationship Id="rId72" Type="http://schemas.openxmlformats.org/officeDocument/2006/relationships/control" Target="../activeX/activeX37.xml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" Type="http://schemas.openxmlformats.org/officeDocument/2006/relationships/control" Target="../activeX/activeX1.xml"/><Relationship Id="rId214" Type="http://schemas.openxmlformats.org/officeDocument/2006/relationships/image" Target="../media/image105.emf"/><Relationship Id="rId235" Type="http://schemas.openxmlformats.org/officeDocument/2006/relationships/control" Target="../activeX/activeX119.xml"/><Relationship Id="rId256" Type="http://schemas.openxmlformats.org/officeDocument/2006/relationships/control" Target="../activeX/activeX130.xml"/><Relationship Id="rId277" Type="http://schemas.openxmlformats.org/officeDocument/2006/relationships/control" Target="../activeX/activeX141.xml"/><Relationship Id="rId298" Type="http://schemas.openxmlformats.org/officeDocument/2006/relationships/image" Target="../media/image145.emf"/><Relationship Id="rId116" Type="http://schemas.openxmlformats.org/officeDocument/2006/relationships/control" Target="../activeX/activeX59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80.xml"/><Relationship Id="rId302" Type="http://schemas.openxmlformats.org/officeDocument/2006/relationships/image" Target="../media/image147.emf"/><Relationship Id="rId323" Type="http://schemas.openxmlformats.org/officeDocument/2006/relationships/image" Target="../media/image157.emf"/><Relationship Id="rId344" Type="http://schemas.openxmlformats.org/officeDocument/2006/relationships/image" Target="../media/image167.emf"/><Relationship Id="rId20" Type="http://schemas.openxmlformats.org/officeDocument/2006/relationships/control" Target="../activeX/activeX10.xml"/><Relationship Id="rId41" Type="http://schemas.openxmlformats.org/officeDocument/2006/relationships/control" Target="../activeX/activeX21.xml"/><Relationship Id="rId62" Type="http://schemas.openxmlformats.org/officeDocument/2006/relationships/image" Target="../media/image30.emf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190" Type="http://schemas.openxmlformats.org/officeDocument/2006/relationships/control" Target="../activeX/activeX96.xml"/><Relationship Id="rId204" Type="http://schemas.openxmlformats.org/officeDocument/2006/relationships/image" Target="../media/image100.emf"/><Relationship Id="rId225" Type="http://schemas.openxmlformats.org/officeDocument/2006/relationships/control" Target="../activeX/activeX114.xml"/><Relationship Id="rId246" Type="http://schemas.openxmlformats.org/officeDocument/2006/relationships/image" Target="../media/image121.emf"/><Relationship Id="rId267" Type="http://schemas.openxmlformats.org/officeDocument/2006/relationships/image" Target="../media/image131.emf"/><Relationship Id="rId288" Type="http://schemas.openxmlformats.org/officeDocument/2006/relationships/image" Target="../media/image140.emf"/><Relationship Id="rId106" Type="http://schemas.openxmlformats.org/officeDocument/2006/relationships/control" Target="../activeX/activeX54.xml"/><Relationship Id="rId127" Type="http://schemas.openxmlformats.org/officeDocument/2006/relationships/image" Target="../media/image62.emf"/><Relationship Id="rId313" Type="http://schemas.openxmlformats.org/officeDocument/2006/relationships/image" Target="../media/image152.emf"/><Relationship Id="rId10" Type="http://schemas.openxmlformats.org/officeDocument/2006/relationships/image" Target="../media/image5.emf"/><Relationship Id="rId31" Type="http://schemas.openxmlformats.org/officeDocument/2006/relationships/control" Target="../activeX/activeX16.xml"/><Relationship Id="rId52" Type="http://schemas.openxmlformats.org/officeDocument/2006/relationships/image" Target="../media/image25.emf"/><Relationship Id="rId73" Type="http://schemas.openxmlformats.org/officeDocument/2006/relationships/image" Target="../media/image35.emf"/><Relationship Id="rId94" Type="http://schemas.openxmlformats.org/officeDocument/2006/relationships/control" Target="../activeX/activeX48.xml"/><Relationship Id="rId148" Type="http://schemas.openxmlformats.org/officeDocument/2006/relationships/control" Target="../activeX/activeX75.xml"/><Relationship Id="rId169" Type="http://schemas.openxmlformats.org/officeDocument/2006/relationships/image" Target="../media/image83.emf"/><Relationship Id="rId334" Type="http://schemas.openxmlformats.org/officeDocument/2006/relationships/image" Target="../media/image162.emf"/><Relationship Id="rId4" Type="http://schemas.openxmlformats.org/officeDocument/2006/relationships/image" Target="../media/image2.emf"/><Relationship Id="rId180" Type="http://schemas.openxmlformats.org/officeDocument/2006/relationships/control" Target="../activeX/activeX91.xml"/><Relationship Id="rId215" Type="http://schemas.openxmlformats.org/officeDocument/2006/relationships/control" Target="../activeX/activeX109.xml"/><Relationship Id="rId236" Type="http://schemas.openxmlformats.org/officeDocument/2006/relationships/image" Target="../media/image116.emf"/><Relationship Id="rId257" Type="http://schemas.openxmlformats.org/officeDocument/2006/relationships/image" Target="../media/image126.emf"/><Relationship Id="rId278" Type="http://schemas.openxmlformats.org/officeDocument/2006/relationships/image" Target="../media/image136.emf"/><Relationship Id="rId303" Type="http://schemas.openxmlformats.org/officeDocument/2006/relationships/control" Target="../activeX/activeX155.xml"/><Relationship Id="rId42" Type="http://schemas.openxmlformats.org/officeDocument/2006/relationships/image" Target="../media/image20.emf"/><Relationship Id="rId84" Type="http://schemas.openxmlformats.org/officeDocument/2006/relationships/control" Target="../activeX/activeX43.xml"/><Relationship Id="rId138" Type="http://schemas.openxmlformats.org/officeDocument/2006/relationships/control" Target="../activeX/activeX70.xml"/><Relationship Id="rId345" Type="http://schemas.openxmlformats.org/officeDocument/2006/relationships/control" Target="../activeX/activeX177.xml"/><Relationship Id="rId191" Type="http://schemas.openxmlformats.org/officeDocument/2006/relationships/image" Target="../media/image94.emf"/><Relationship Id="rId205" Type="http://schemas.openxmlformats.org/officeDocument/2006/relationships/control" Target="../activeX/activeX104.xml"/><Relationship Id="rId247" Type="http://schemas.openxmlformats.org/officeDocument/2006/relationships/control" Target="../activeX/activeX125.xml"/><Relationship Id="rId107" Type="http://schemas.openxmlformats.org/officeDocument/2006/relationships/image" Target="../media/image52.emf"/><Relationship Id="rId289" Type="http://schemas.openxmlformats.org/officeDocument/2006/relationships/control" Target="../activeX/activeX148.xml"/><Relationship Id="rId11" Type="http://schemas.openxmlformats.org/officeDocument/2006/relationships/control" Target="../activeX/activeX5.xml"/><Relationship Id="rId53" Type="http://schemas.openxmlformats.org/officeDocument/2006/relationships/control" Target="../activeX/activeX27.xml"/><Relationship Id="rId149" Type="http://schemas.openxmlformats.org/officeDocument/2006/relationships/image" Target="../media/image73.emf"/><Relationship Id="rId314" Type="http://schemas.openxmlformats.org/officeDocument/2006/relationships/control" Target="../activeX/activeX161.xml"/><Relationship Id="rId95" Type="http://schemas.openxmlformats.org/officeDocument/2006/relationships/image" Target="../media/image46.emf"/><Relationship Id="rId160" Type="http://schemas.openxmlformats.org/officeDocument/2006/relationships/control" Target="../activeX/activeX81.xml"/><Relationship Id="rId216" Type="http://schemas.openxmlformats.org/officeDocument/2006/relationships/image" Target="../media/image106.emf"/><Relationship Id="rId258" Type="http://schemas.openxmlformats.org/officeDocument/2006/relationships/control" Target="../activeX/activeX131.xml"/><Relationship Id="rId22" Type="http://schemas.openxmlformats.org/officeDocument/2006/relationships/control" Target="../activeX/activeX11.xml"/><Relationship Id="rId64" Type="http://schemas.openxmlformats.org/officeDocument/2006/relationships/control" Target="../activeX/activeX33.xml"/><Relationship Id="rId118" Type="http://schemas.openxmlformats.org/officeDocument/2006/relationships/control" Target="../activeX/activeX60.xml"/><Relationship Id="rId325" Type="http://schemas.openxmlformats.org/officeDocument/2006/relationships/image" Target="../media/image158.emf"/><Relationship Id="rId171" Type="http://schemas.openxmlformats.org/officeDocument/2006/relationships/image" Target="../media/image84.emf"/><Relationship Id="rId227" Type="http://schemas.openxmlformats.org/officeDocument/2006/relationships/control" Target="../activeX/activeX115.xml"/><Relationship Id="rId269" Type="http://schemas.openxmlformats.org/officeDocument/2006/relationships/image" Target="../media/image132.emf"/><Relationship Id="rId33" Type="http://schemas.openxmlformats.org/officeDocument/2006/relationships/control" Target="../activeX/activeX17.xml"/><Relationship Id="rId129" Type="http://schemas.openxmlformats.org/officeDocument/2006/relationships/image" Target="../media/image63.emf"/><Relationship Id="rId280" Type="http://schemas.openxmlformats.org/officeDocument/2006/relationships/control" Target="../activeX/activeX143.xml"/><Relationship Id="rId336" Type="http://schemas.openxmlformats.org/officeDocument/2006/relationships/image" Target="../media/image163.emf"/><Relationship Id="rId75" Type="http://schemas.openxmlformats.org/officeDocument/2006/relationships/image" Target="../media/image36.emf"/><Relationship Id="rId140" Type="http://schemas.openxmlformats.org/officeDocument/2006/relationships/control" Target="../activeX/activeX71.xml"/><Relationship Id="rId182" Type="http://schemas.openxmlformats.org/officeDocument/2006/relationships/control" Target="../activeX/activeX92.xml"/><Relationship Id="rId6" Type="http://schemas.openxmlformats.org/officeDocument/2006/relationships/image" Target="../media/image3.emf"/><Relationship Id="rId238" Type="http://schemas.openxmlformats.org/officeDocument/2006/relationships/image" Target="../media/image117.emf"/><Relationship Id="rId291" Type="http://schemas.openxmlformats.org/officeDocument/2006/relationships/control" Target="../activeX/activeX149.xml"/><Relationship Id="rId305" Type="http://schemas.openxmlformats.org/officeDocument/2006/relationships/image" Target="../media/image148.emf"/><Relationship Id="rId347" Type="http://schemas.openxmlformats.org/officeDocument/2006/relationships/control" Target="../activeX/activeX178.xml"/><Relationship Id="rId44" Type="http://schemas.openxmlformats.org/officeDocument/2006/relationships/image" Target="../media/image21.emf"/><Relationship Id="rId86" Type="http://schemas.openxmlformats.org/officeDocument/2006/relationships/control" Target="../activeX/activeX44.xml"/><Relationship Id="rId151" Type="http://schemas.openxmlformats.org/officeDocument/2006/relationships/image" Target="../media/image74.emf"/><Relationship Id="rId193" Type="http://schemas.openxmlformats.org/officeDocument/2006/relationships/image" Target="../media/image95.emf"/><Relationship Id="rId207" Type="http://schemas.openxmlformats.org/officeDocument/2006/relationships/control" Target="../activeX/activeX105.xml"/><Relationship Id="rId249" Type="http://schemas.openxmlformats.org/officeDocument/2006/relationships/control" Target="../activeX/activeX126.xml"/><Relationship Id="rId13" Type="http://schemas.openxmlformats.org/officeDocument/2006/relationships/control" Target="../activeX/activeX6.xml"/><Relationship Id="rId109" Type="http://schemas.openxmlformats.org/officeDocument/2006/relationships/image" Target="../media/image53.emf"/><Relationship Id="rId260" Type="http://schemas.openxmlformats.org/officeDocument/2006/relationships/control" Target="../activeX/activeX132.xml"/><Relationship Id="rId316" Type="http://schemas.openxmlformats.org/officeDocument/2006/relationships/control" Target="../activeX/activeX162.xml"/><Relationship Id="rId55" Type="http://schemas.openxmlformats.org/officeDocument/2006/relationships/control" Target="../activeX/activeX28.xml"/><Relationship Id="rId97" Type="http://schemas.openxmlformats.org/officeDocument/2006/relationships/image" Target="../media/image47.emf"/><Relationship Id="rId120" Type="http://schemas.openxmlformats.org/officeDocument/2006/relationships/control" Target="../activeX/activeX61.xml"/><Relationship Id="rId162" Type="http://schemas.openxmlformats.org/officeDocument/2006/relationships/control" Target="../activeX/activeX82.xml"/><Relationship Id="rId218" Type="http://schemas.openxmlformats.org/officeDocument/2006/relationships/image" Target="../media/image107.emf"/><Relationship Id="rId271" Type="http://schemas.openxmlformats.org/officeDocument/2006/relationships/control" Target="../activeX/activeX138.xml"/><Relationship Id="rId24" Type="http://schemas.openxmlformats.org/officeDocument/2006/relationships/control" Target="../activeX/activeX12.xml"/><Relationship Id="rId66" Type="http://schemas.openxmlformats.org/officeDocument/2006/relationships/control" Target="../activeX/activeX34.xml"/><Relationship Id="rId131" Type="http://schemas.openxmlformats.org/officeDocument/2006/relationships/image" Target="../media/image64.emf"/><Relationship Id="rId327" Type="http://schemas.openxmlformats.org/officeDocument/2006/relationships/image" Target="../media/image159.emf"/><Relationship Id="rId173" Type="http://schemas.openxmlformats.org/officeDocument/2006/relationships/image" Target="../media/image85.emf"/><Relationship Id="rId229" Type="http://schemas.openxmlformats.org/officeDocument/2006/relationships/control" Target="../activeX/activeX116.xml"/><Relationship Id="rId240" Type="http://schemas.openxmlformats.org/officeDocument/2006/relationships/image" Target="../media/image118.emf"/><Relationship Id="rId35" Type="http://schemas.openxmlformats.org/officeDocument/2006/relationships/control" Target="../activeX/activeX18.xml"/><Relationship Id="rId77" Type="http://schemas.openxmlformats.org/officeDocument/2006/relationships/image" Target="../media/image37.emf"/><Relationship Id="rId100" Type="http://schemas.openxmlformats.org/officeDocument/2006/relationships/control" Target="../activeX/activeX51.xml"/><Relationship Id="rId282" Type="http://schemas.openxmlformats.org/officeDocument/2006/relationships/control" Target="../activeX/activeX144.xml"/><Relationship Id="rId338" Type="http://schemas.openxmlformats.org/officeDocument/2006/relationships/image" Target="../media/image164.emf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0.emf"/><Relationship Id="rId299" Type="http://schemas.openxmlformats.org/officeDocument/2006/relationships/control" Target="../activeX/activeX331.xml"/><Relationship Id="rId21" Type="http://schemas.openxmlformats.org/officeDocument/2006/relationships/control" Target="../activeX/activeX190.xml"/><Relationship Id="rId63" Type="http://schemas.openxmlformats.org/officeDocument/2006/relationships/image" Target="../media/image143.emf"/><Relationship Id="rId159" Type="http://schemas.openxmlformats.org/officeDocument/2006/relationships/control" Target="../activeX/activeX260.xml"/><Relationship Id="rId324" Type="http://schemas.openxmlformats.org/officeDocument/2006/relationships/control" Target="../activeX/activeX344.xml"/><Relationship Id="rId170" Type="http://schemas.openxmlformats.org/officeDocument/2006/relationships/image" Target="../media/image94.emf"/><Relationship Id="rId226" Type="http://schemas.openxmlformats.org/officeDocument/2006/relationships/image" Target="../media/image66.emf"/><Relationship Id="rId268" Type="http://schemas.openxmlformats.org/officeDocument/2006/relationships/image" Target="../media/image45.emf"/><Relationship Id="rId32" Type="http://schemas.openxmlformats.org/officeDocument/2006/relationships/image" Target="../media/image158.emf"/><Relationship Id="rId74" Type="http://schemas.openxmlformats.org/officeDocument/2006/relationships/control" Target="../activeX/activeX217.xml"/><Relationship Id="rId128" Type="http://schemas.openxmlformats.org/officeDocument/2006/relationships/control" Target="../activeX/activeX244.xml"/><Relationship Id="rId335" Type="http://schemas.openxmlformats.org/officeDocument/2006/relationships/control" Target="../activeX/activeX350.xml"/><Relationship Id="rId5" Type="http://schemas.openxmlformats.org/officeDocument/2006/relationships/control" Target="../activeX/activeX182.xml"/><Relationship Id="rId181" Type="http://schemas.openxmlformats.org/officeDocument/2006/relationships/control" Target="../activeX/activeX271.xml"/><Relationship Id="rId237" Type="http://schemas.openxmlformats.org/officeDocument/2006/relationships/control" Target="../activeX/activeX299.xml"/><Relationship Id="rId279" Type="http://schemas.openxmlformats.org/officeDocument/2006/relationships/control" Target="../activeX/activeX320.xml"/><Relationship Id="rId43" Type="http://schemas.openxmlformats.org/officeDocument/2006/relationships/control" Target="../activeX/activeX201.xml"/><Relationship Id="rId139" Type="http://schemas.openxmlformats.org/officeDocument/2006/relationships/image" Target="../media/image109.emf"/><Relationship Id="rId290" Type="http://schemas.openxmlformats.org/officeDocument/2006/relationships/control" Target="../activeX/activeX326.xml"/><Relationship Id="rId304" Type="http://schemas.openxmlformats.org/officeDocument/2006/relationships/image" Target="../media/image27.emf"/><Relationship Id="rId346" Type="http://schemas.openxmlformats.org/officeDocument/2006/relationships/control" Target="../activeX/activeX357.xml"/><Relationship Id="rId85" Type="http://schemas.openxmlformats.org/officeDocument/2006/relationships/image" Target="../media/image178.emf"/><Relationship Id="rId150" Type="http://schemas.openxmlformats.org/officeDocument/2006/relationships/image" Target="../media/image103.emf"/><Relationship Id="rId192" Type="http://schemas.openxmlformats.org/officeDocument/2006/relationships/image" Target="../media/image83.emf"/><Relationship Id="rId206" Type="http://schemas.openxmlformats.org/officeDocument/2006/relationships/image" Target="../media/image76.emf"/><Relationship Id="rId248" Type="http://schemas.openxmlformats.org/officeDocument/2006/relationships/image" Target="../media/image55.emf"/><Relationship Id="rId12" Type="http://schemas.openxmlformats.org/officeDocument/2006/relationships/image" Target="../media/image167.emf"/><Relationship Id="rId108" Type="http://schemas.openxmlformats.org/officeDocument/2006/relationships/control" Target="../activeX/activeX234.xml"/><Relationship Id="rId315" Type="http://schemas.openxmlformats.org/officeDocument/2006/relationships/control" Target="../activeX/activeX339.xml"/><Relationship Id="rId54" Type="http://schemas.openxmlformats.org/officeDocument/2006/relationships/image" Target="../media/image175.emf"/><Relationship Id="rId96" Type="http://schemas.openxmlformats.org/officeDocument/2006/relationships/control" Target="../activeX/activeX228.xml"/><Relationship Id="rId161" Type="http://schemas.openxmlformats.org/officeDocument/2006/relationships/control" Target="../activeX/activeX261.xml"/><Relationship Id="rId217" Type="http://schemas.openxmlformats.org/officeDocument/2006/relationships/control" Target="../activeX/activeX289.xml"/><Relationship Id="rId259" Type="http://schemas.openxmlformats.org/officeDocument/2006/relationships/control" Target="../activeX/activeX310.xml"/><Relationship Id="rId23" Type="http://schemas.openxmlformats.org/officeDocument/2006/relationships/control" Target="../activeX/activeX191.xml"/><Relationship Id="rId119" Type="http://schemas.openxmlformats.org/officeDocument/2006/relationships/image" Target="../media/image119.emf"/><Relationship Id="rId270" Type="http://schemas.openxmlformats.org/officeDocument/2006/relationships/image" Target="../media/image7.emf"/><Relationship Id="rId326" Type="http://schemas.openxmlformats.org/officeDocument/2006/relationships/control" Target="../activeX/activeX345.xml"/><Relationship Id="rId65" Type="http://schemas.openxmlformats.org/officeDocument/2006/relationships/image" Target="../media/image142.emf"/><Relationship Id="rId130" Type="http://schemas.openxmlformats.org/officeDocument/2006/relationships/control" Target="../activeX/activeX245.xml"/><Relationship Id="rId172" Type="http://schemas.openxmlformats.org/officeDocument/2006/relationships/image" Target="../media/image93.emf"/><Relationship Id="rId228" Type="http://schemas.openxmlformats.org/officeDocument/2006/relationships/image" Target="../media/image65.emf"/><Relationship Id="rId281" Type="http://schemas.openxmlformats.org/officeDocument/2006/relationships/control" Target="../activeX/activeX321.xml"/><Relationship Id="rId337" Type="http://schemas.openxmlformats.org/officeDocument/2006/relationships/control" Target="../activeX/activeX351.xml"/><Relationship Id="rId34" Type="http://schemas.openxmlformats.org/officeDocument/2006/relationships/image" Target="../media/image157.emf"/><Relationship Id="rId76" Type="http://schemas.openxmlformats.org/officeDocument/2006/relationships/control" Target="../activeX/activeX218.xml"/><Relationship Id="rId141" Type="http://schemas.openxmlformats.org/officeDocument/2006/relationships/image" Target="../media/image182.emf"/><Relationship Id="rId7" Type="http://schemas.openxmlformats.org/officeDocument/2006/relationships/control" Target="../activeX/activeX183.xml"/><Relationship Id="rId183" Type="http://schemas.openxmlformats.org/officeDocument/2006/relationships/control" Target="../activeX/activeX272.xml"/><Relationship Id="rId239" Type="http://schemas.openxmlformats.org/officeDocument/2006/relationships/control" Target="../activeX/activeX300.xml"/><Relationship Id="rId250" Type="http://schemas.openxmlformats.org/officeDocument/2006/relationships/image" Target="../media/image54.emf"/><Relationship Id="rId292" Type="http://schemas.openxmlformats.org/officeDocument/2006/relationships/control" Target="../activeX/activeX327.xml"/><Relationship Id="rId306" Type="http://schemas.openxmlformats.org/officeDocument/2006/relationships/image" Target="../media/image10.emf"/><Relationship Id="rId45" Type="http://schemas.openxmlformats.org/officeDocument/2006/relationships/control" Target="../activeX/activeX202.xml"/><Relationship Id="rId87" Type="http://schemas.openxmlformats.org/officeDocument/2006/relationships/image" Target="../media/image133.emf"/><Relationship Id="rId110" Type="http://schemas.openxmlformats.org/officeDocument/2006/relationships/control" Target="../activeX/activeX235.xml"/><Relationship Id="rId348" Type="http://schemas.openxmlformats.org/officeDocument/2006/relationships/control" Target="../activeX/activeX358.xml"/><Relationship Id="rId152" Type="http://schemas.openxmlformats.org/officeDocument/2006/relationships/image" Target="../media/image183.emf"/><Relationship Id="rId194" Type="http://schemas.openxmlformats.org/officeDocument/2006/relationships/image" Target="../media/image82.emf"/><Relationship Id="rId208" Type="http://schemas.openxmlformats.org/officeDocument/2006/relationships/image" Target="../media/image75.emf"/><Relationship Id="rId261" Type="http://schemas.openxmlformats.org/officeDocument/2006/relationships/control" Target="../activeX/activeX311.xml"/><Relationship Id="rId14" Type="http://schemas.openxmlformats.org/officeDocument/2006/relationships/image" Target="../media/image166.emf"/><Relationship Id="rId56" Type="http://schemas.openxmlformats.org/officeDocument/2006/relationships/image" Target="../media/image147.emf"/><Relationship Id="rId317" Type="http://schemas.openxmlformats.org/officeDocument/2006/relationships/control" Target="../activeX/activeX340.xml"/><Relationship Id="rId98" Type="http://schemas.openxmlformats.org/officeDocument/2006/relationships/control" Target="../activeX/activeX229.xml"/><Relationship Id="rId121" Type="http://schemas.openxmlformats.org/officeDocument/2006/relationships/image" Target="../media/image118.emf"/><Relationship Id="rId163" Type="http://schemas.openxmlformats.org/officeDocument/2006/relationships/control" Target="../activeX/activeX262.xml"/><Relationship Id="rId219" Type="http://schemas.openxmlformats.org/officeDocument/2006/relationships/control" Target="../activeX/activeX290.xml"/><Relationship Id="rId230" Type="http://schemas.openxmlformats.org/officeDocument/2006/relationships/image" Target="../media/image192.emf"/><Relationship Id="rId251" Type="http://schemas.openxmlformats.org/officeDocument/2006/relationships/control" Target="../activeX/activeX306.xml"/><Relationship Id="rId25" Type="http://schemas.openxmlformats.org/officeDocument/2006/relationships/control" Target="../activeX/activeX192.xml"/><Relationship Id="rId46" Type="http://schemas.openxmlformats.org/officeDocument/2006/relationships/image" Target="../media/image174.emf"/><Relationship Id="rId67" Type="http://schemas.openxmlformats.org/officeDocument/2006/relationships/image" Target="../media/image141.emf"/><Relationship Id="rId272" Type="http://schemas.openxmlformats.org/officeDocument/2006/relationships/image" Target="../media/image43.emf"/><Relationship Id="rId293" Type="http://schemas.openxmlformats.org/officeDocument/2006/relationships/image" Target="../media/image196.emf"/><Relationship Id="rId307" Type="http://schemas.openxmlformats.org/officeDocument/2006/relationships/control" Target="../activeX/activeX335.xml"/><Relationship Id="rId328" Type="http://schemas.openxmlformats.org/officeDocument/2006/relationships/control" Target="../activeX/activeX346.xml"/><Relationship Id="rId349" Type="http://schemas.openxmlformats.org/officeDocument/2006/relationships/image" Target="../media/image200.emf"/><Relationship Id="rId88" Type="http://schemas.openxmlformats.org/officeDocument/2006/relationships/control" Target="../activeX/activeX224.xml"/><Relationship Id="rId111" Type="http://schemas.openxmlformats.org/officeDocument/2006/relationships/image" Target="../media/image123.emf"/><Relationship Id="rId132" Type="http://schemas.openxmlformats.org/officeDocument/2006/relationships/control" Target="../activeX/activeX246.xml"/><Relationship Id="rId153" Type="http://schemas.openxmlformats.org/officeDocument/2006/relationships/control" Target="../activeX/activeX257.xml"/><Relationship Id="rId174" Type="http://schemas.openxmlformats.org/officeDocument/2006/relationships/image" Target="../media/image92.emf"/><Relationship Id="rId195" Type="http://schemas.openxmlformats.org/officeDocument/2006/relationships/control" Target="../activeX/activeX278.xml"/><Relationship Id="rId209" Type="http://schemas.openxmlformats.org/officeDocument/2006/relationships/control" Target="../activeX/activeX285.xml"/><Relationship Id="rId220" Type="http://schemas.openxmlformats.org/officeDocument/2006/relationships/image" Target="../media/image69.emf"/><Relationship Id="rId241" Type="http://schemas.openxmlformats.org/officeDocument/2006/relationships/control" Target="../activeX/activeX301.xml"/><Relationship Id="rId15" Type="http://schemas.openxmlformats.org/officeDocument/2006/relationships/control" Target="../activeX/activeX187.xml"/><Relationship Id="rId36" Type="http://schemas.openxmlformats.org/officeDocument/2006/relationships/image" Target="../media/image156.emf"/><Relationship Id="rId57" Type="http://schemas.openxmlformats.org/officeDocument/2006/relationships/control" Target="../activeX/activeX208.xml"/><Relationship Id="rId262" Type="http://schemas.openxmlformats.org/officeDocument/2006/relationships/image" Target="../media/image23.emf"/><Relationship Id="rId283" Type="http://schemas.openxmlformats.org/officeDocument/2006/relationships/image" Target="../media/image193.emf"/><Relationship Id="rId318" Type="http://schemas.openxmlformats.org/officeDocument/2006/relationships/control" Target="../activeX/activeX341.xml"/><Relationship Id="rId339" Type="http://schemas.openxmlformats.org/officeDocument/2006/relationships/image" Target="../media/image9.emf"/><Relationship Id="rId78" Type="http://schemas.openxmlformats.org/officeDocument/2006/relationships/control" Target="../activeX/activeX219.xml"/><Relationship Id="rId99" Type="http://schemas.openxmlformats.org/officeDocument/2006/relationships/image" Target="../media/image128.emf"/><Relationship Id="rId101" Type="http://schemas.openxmlformats.org/officeDocument/2006/relationships/image" Target="../media/image127.emf"/><Relationship Id="rId122" Type="http://schemas.openxmlformats.org/officeDocument/2006/relationships/control" Target="../activeX/activeX241.xml"/><Relationship Id="rId143" Type="http://schemas.openxmlformats.org/officeDocument/2006/relationships/image" Target="../media/image107.emf"/><Relationship Id="rId164" Type="http://schemas.openxmlformats.org/officeDocument/2006/relationships/image" Target="../media/image97.emf"/><Relationship Id="rId185" Type="http://schemas.openxmlformats.org/officeDocument/2006/relationships/control" Target="../activeX/activeX273.xml"/><Relationship Id="rId350" Type="http://schemas.openxmlformats.org/officeDocument/2006/relationships/control" Target="../activeX/activeX359.xml"/><Relationship Id="rId9" Type="http://schemas.openxmlformats.org/officeDocument/2006/relationships/control" Target="../activeX/activeX184.xml"/><Relationship Id="rId210" Type="http://schemas.openxmlformats.org/officeDocument/2006/relationships/image" Target="../media/image188.emf"/><Relationship Id="rId26" Type="http://schemas.openxmlformats.org/officeDocument/2006/relationships/image" Target="../media/image161.emf"/><Relationship Id="rId231" Type="http://schemas.openxmlformats.org/officeDocument/2006/relationships/control" Target="../activeX/activeX296.xml"/><Relationship Id="rId252" Type="http://schemas.openxmlformats.org/officeDocument/2006/relationships/image" Target="../media/image53.emf"/><Relationship Id="rId273" Type="http://schemas.openxmlformats.org/officeDocument/2006/relationships/control" Target="../activeX/activeX317.xml"/><Relationship Id="rId294" Type="http://schemas.openxmlformats.org/officeDocument/2006/relationships/control" Target="../activeX/activeX328.xml"/><Relationship Id="rId308" Type="http://schemas.openxmlformats.org/officeDocument/2006/relationships/image" Target="../media/image197.emf"/><Relationship Id="rId329" Type="http://schemas.openxmlformats.org/officeDocument/2006/relationships/control" Target="../activeX/activeX347.xml"/><Relationship Id="rId47" Type="http://schemas.openxmlformats.org/officeDocument/2006/relationships/control" Target="../activeX/activeX203.xml"/><Relationship Id="rId68" Type="http://schemas.openxmlformats.org/officeDocument/2006/relationships/control" Target="../activeX/activeX214.xml"/><Relationship Id="rId89" Type="http://schemas.openxmlformats.org/officeDocument/2006/relationships/image" Target="../media/image179.emf"/><Relationship Id="rId112" Type="http://schemas.openxmlformats.org/officeDocument/2006/relationships/control" Target="../activeX/activeX236.xml"/><Relationship Id="rId133" Type="http://schemas.openxmlformats.org/officeDocument/2006/relationships/image" Target="../media/image112.emf"/><Relationship Id="rId154" Type="http://schemas.openxmlformats.org/officeDocument/2006/relationships/image" Target="../media/image184.emf"/><Relationship Id="rId175" Type="http://schemas.openxmlformats.org/officeDocument/2006/relationships/control" Target="../activeX/activeX268.xml"/><Relationship Id="rId340" Type="http://schemas.openxmlformats.org/officeDocument/2006/relationships/control" Target="../activeX/activeX353.xml"/><Relationship Id="rId196" Type="http://schemas.openxmlformats.org/officeDocument/2006/relationships/image" Target="../media/image81.emf"/><Relationship Id="rId200" Type="http://schemas.openxmlformats.org/officeDocument/2006/relationships/image" Target="../media/image79.emf"/><Relationship Id="rId16" Type="http://schemas.openxmlformats.org/officeDocument/2006/relationships/image" Target="../media/image165.emf"/><Relationship Id="rId221" Type="http://schemas.openxmlformats.org/officeDocument/2006/relationships/control" Target="../activeX/activeX291.xml"/><Relationship Id="rId242" Type="http://schemas.openxmlformats.org/officeDocument/2006/relationships/image" Target="../media/image58.emf"/><Relationship Id="rId263" Type="http://schemas.openxmlformats.org/officeDocument/2006/relationships/control" Target="../activeX/activeX312.xml"/><Relationship Id="rId284" Type="http://schemas.openxmlformats.org/officeDocument/2006/relationships/control" Target="../activeX/activeX323.xml"/><Relationship Id="rId319" Type="http://schemas.openxmlformats.org/officeDocument/2006/relationships/image" Target="../media/image19.emf"/><Relationship Id="rId37" Type="http://schemas.openxmlformats.org/officeDocument/2006/relationships/control" Target="../activeX/activeX198.xml"/><Relationship Id="rId58" Type="http://schemas.openxmlformats.org/officeDocument/2006/relationships/control" Target="../activeX/activeX209.xml"/><Relationship Id="rId79" Type="http://schemas.openxmlformats.org/officeDocument/2006/relationships/image" Target="../media/image177.emf"/><Relationship Id="rId102" Type="http://schemas.openxmlformats.org/officeDocument/2006/relationships/control" Target="../activeX/activeX231.xml"/><Relationship Id="rId123" Type="http://schemas.openxmlformats.org/officeDocument/2006/relationships/image" Target="../media/image117.emf"/><Relationship Id="rId144" Type="http://schemas.openxmlformats.org/officeDocument/2006/relationships/control" Target="../activeX/activeX252.xml"/><Relationship Id="rId330" Type="http://schemas.openxmlformats.org/officeDocument/2006/relationships/image" Target="../media/image13.emf"/><Relationship Id="rId90" Type="http://schemas.openxmlformats.org/officeDocument/2006/relationships/control" Target="../activeX/activeX225.xml"/><Relationship Id="rId165" Type="http://schemas.openxmlformats.org/officeDocument/2006/relationships/control" Target="../activeX/activeX263.xml"/><Relationship Id="rId186" Type="http://schemas.openxmlformats.org/officeDocument/2006/relationships/image" Target="../media/image86.emf"/><Relationship Id="rId351" Type="http://schemas.openxmlformats.org/officeDocument/2006/relationships/image" Target="../media/image3.emf"/><Relationship Id="rId211" Type="http://schemas.openxmlformats.org/officeDocument/2006/relationships/control" Target="../activeX/activeX286.xml"/><Relationship Id="rId232" Type="http://schemas.openxmlformats.org/officeDocument/2006/relationships/image" Target="../media/image63.emf"/><Relationship Id="rId253" Type="http://schemas.openxmlformats.org/officeDocument/2006/relationships/control" Target="../activeX/activeX307.xml"/><Relationship Id="rId274" Type="http://schemas.openxmlformats.org/officeDocument/2006/relationships/image" Target="../media/image42.emf"/><Relationship Id="rId295" Type="http://schemas.openxmlformats.org/officeDocument/2006/relationships/image" Target="../media/image31.emf"/><Relationship Id="rId309" Type="http://schemas.openxmlformats.org/officeDocument/2006/relationships/control" Target="../activeX/activeX336.xml"/><Relationship Id="rId27" Type="http://schemas.openxmlformats.org/officeDocument/2006/relationships/control" Target="../activeX/activeX193.xml"/><Relationship Id="rId48" Type="http://schemas.openxmlformats.org/officeDocument/2006/relationships/image" Target="../media/image150.emf"/><Relationship Id="rId69" Type="http://schemas.openxmlformats.org/officeDocument/2006/relationships/image" Target="../media/image140.emf"/><Relationship Id="rId113" Type="http://schemas.openxmlformats.org/officeDocument/2006/relationships/image" Target="../media/image122.emf"/><Relationship Id="rId134" Type="http://schemas.openxmlformats.org/officeDocument/2006/relationships/control" Target="../activeX/activeX247.xml"/><Relationship Id="rId320" Type="http://schemas.openxmlformats.org/officeDocument/2006/relationships/control" Target="../activeX/activeX342.xml"/><Relationship Id="rId80" Type="http://schemas.openxmlformats.org/officeDocument/2006/relationships/control" Target="../activeX/activeX220.xml"/><Relationship Id="rId155" Type="http://schemas.openxmlformats.org/officeDocument/2006/relationships/control" Target="../activeX/activeX258.xml"/><Relationship Id="rId176" Type="http://schemas.openxmlformats.org/officeDocument/2006/relationships/image" Target="../media/image186.emf"/><Relationship Id="rId197" Type="http://schemas.openxmlformats.org/officeDocument/2006/relationships/control" Target="../activeX/activeX279.xml"/><Relationship Id="rId341" Type="http://schemas.openxmlformats.org/officeDocument/2006/relationships/control" Target="../activeX/activeX354.xml"/><Relationship Id="rId201" Type="http://schemas.openxmlformats.org/officeDocument/2006/relationships/control" Target="../activeX/activeX281.xml"/><Relationship Id="rId222" Type="http://schemas.openxmlformats.org/officeDocument/2006/relationships/image" Target="../media/image68.emf"/><Relationship Id="rId243" Type="http://schemas.openxmlformats.org/officeDocument/2006/relationships/control" Target="../activeX/activeX302.xml"/><Relationship Id="rId264" Type="http://schemas.openxmlformats.org/officeDocument/2006/relationships/image" Target="../media/image47.emf"/><Relationship Id="rId285" Type="http://schemas.openxmlformats.org/officeDocument/2006/relationships/image" Target="../media/image36.emf"/><Relationship Id="rId17" Type="http://schemas.openxmlformats.org/officeDocument/2006/relationships/control" Target="../activeX/activeX188.xml"/><Relationship Id="rId38" Type="http://schemas.openxmlformats.org/officeDocument/2006/relationships/image" Target="../media/image155.emf"/><Relationship Id="rId59" Type="http://schemas.openxmlformats.org/officeDocument/2006/relationships/image" Target="../media/image145.emf"/><Relationship Id="rId103" Type="http://schemas.openxmlformats.org/officeDocument/2006/relationships/image" Target="../media/image126.emf"/><Relationship Id="rId124" Type="http://schemas.openxmlformats.org/officeDocument/2006/relationships/control" Target="../activeX/activeX242.xml"/><Relationship Id="rId310" Type="http://schemas.openxmlformats.org/officeDocument/2006/relationships/image" Target="../media/image24.emf"/><Relationship Id="rId70" Type="http://schemas.openxmlformats.org/officeDocument/2006/relationships/control" Target="../activeX/activeX215.xml"/><Relationship Id="rId91" Type="http://schemas.openxmlformats.org/officeDocument/2006/relationships/image" Target="../media/image132.emf"/><Relationship Id="rId145" Type="http://schemas.openxmlformats.org/officeDocument/2006/relationships/image" Target="../media/image106.emf"/><Relationship Id="rId166" Type="http://schemas.openxmlformats.org/officeDocument/2006/relationships/image" Target="../media/image96.emf"/><Relationship Id="rId187" Type="http://schemas.openxmlformats.org/officeDocument/2006/relationships/control" Target="../activeX/activeX274.xml"/><Relationship Id="rId331" Type="http://schemas.openxmlformats.org/officeDocument/2006/relationships/control" Target="../activeX/activeX348.xml"/><Relationship Id="rId352" Type="http://schemas.openxmlformats.org/officeDocument/2006/relationships/control" Target="../activeX/activeX360.xml"/><Relationship Id="rId1" Type="http://schemas.openxmlformats.org/officeDocument/2006/relationships/drawing" Target="../drawings/drawing3.xml"/><Relationship Id="rId212" Type="http://schemas.openxmlformats.org/officeDocument/2006/relationships/image" Target="../media/image189.emf"/><Relationship Id="rId233" Type="http://schemas.openxmlformats.org/officeDocument/2006/relationships/control" Target="../activeX/activeX297.xml"/><Relationship Id="rId254" Type="http://schemas.openxmlformats.org/officeDocument/2006/relationships/image" Target="../media/image52.emf"/><Relationship Id="rId28" Type="http://schemas.openxmlformats.org/officeDocument/2006/relationships/image" Target="../media/image160.emf"/><Relationship Id="rId49" Type="http://schemas.openxmlformats.org/officeDocument/2006/relationships/control" Target="../activeX/activeX204.xml"/><Relationship Id="rId114" Type="http://schemas.openxmlformats.org/officeDocument/2006/relationships/control" Target="../activeX/activeX237.xml"/><Relationship Id="rId275" Type="http://schemas.openxmlformats.org/officeDocument/2006/relationships/control" Target="../activeX/activeX318.xml"/><Relationship Id="rId296" Type="http://schemas.openxmlformats.org/officeDocument/2006/relationships/control" Target="../activeX/activeX329.xml"/><Relationship Id="rId300" Type="http://schemas.openxmlformats.org/officeDocument/2006/relationships/image" Target="../media/image29.emf"/><Relationship Id="rId60" Type="http://schemas.openxmlformats.org/officeDocument/2006/relationships/control" Target="../activeX/activeX210.xml"/><Relationship Id="rId81" Type="http://schemas.openxmlformats.org/officeDocument/2006/relationships/image" Target="../media/image136.emf"/><Relationship Id="rId135" Type="http://schemas.openxmlformats.org/officeDocument/2006/relationships/image" Target="../media/image111.emf"/><Relationship Id="rId156" Type="http://schemas.openxmlformats.org/officeDocument/2006/relationships/image" Target="../media/image100.emf"/><Relationship Id="rId177" Type="http://schemas.openxmlformats.org/officeDocument/2006/relationships/control" Target="../activeX/activeX269.xml"/><Relationship Id="rId198" Type="http://schemas.openxmlformats.org/officeDocument/2006/relationships/image" Target="../media/image80.emf"/><Relationship Id="rId321" Type="http://schemas.openxmlformats.org/officeDocument/2006/relationships/image" Target="../media/image18.emf"/><Relationship Id="rId342" Type="http://schemas.openxmlformats.org/officeDocument/2006/relationships/image" Target="../media/image8.emf"/><Relationship Id="rId202" Type="http://schemas.openxmlformats.org/officeDocument/2006/relationships/image" Target="../media/image78.emf"/><Relationship Id="rId223" Type="http://schemas.openxmlformats.org/officeDocument/2006/relationships/control" Target="../activeX/activeX292.xml"/><Relationship Id="rId244" Type="http://schemas.openxmlformats.org/officeDocument/2006/relationships/image" Target="../media/image57.emf"/><Relationship Id="rId18" Type="http://schemas.openxmlformats.org/officeDocument/2006/relationships/image" Target="../media/image164.emf"/><Relationship Id="rId39" Type="http://schemas.openxmlformats.org/officeDocument/2006/relationships/control" Target="../activeX/activeX199.xml"/><Relationship Id="rId265" Type="http://schemas.openxmlformats.org/officeDocument/2006/relationships/control" Target="../activeX/activeX313.xml"/><Relationship Id="rId286" Type="http://schemas.openxmlformats.org/officeDocument/2006/relationships/control" Target="../activeX/activeX324.xml"/><Relationship Id="rId50" Type="http://schemas.openxmlformats.org/officeDocument/2006/relationships/image" Target="../media/image149.emf"/><Relationship Id="rId104" Type="http://schemas.openxmlformats.org/officeDocument/2006/relationships/control" Target="../activeX/activeX232.xml"/><Relationship Id="rId125" Type="http://schemas.openxmlformats.org/officeDocument/2006/relationships/image" Target="../media/image116.emf"/><Relationship Id="rId146" Type="http://schemas.openxmlformats.org/officeDocument/2006/relationships/control" Target="../activeX/activeX253.xml"/><Relationship Id="rId167" Type="http://schemas.openxmlformats.org/officeDocument/2006/relationships/control" Target="../activeX/activeX264.xml"/><Relationship Id="rId188" Type="http://schemas.openxmlformats.org/officeDocument/2006/relationships/image" Target="../media/image85.emf"/><Relationship Id="rId311" Type="http://schemas.openxmlformats.org/officeDocument/2006/relationships/control" Target="../activeX/activeX337.xml"/><Relationship Id="rId332" Type="http://schemas.openxmlformats.org/officeDocument/2006/relationships/image" Target="../media/image199.emf"/><Relationship Id="rId353" Type="http://schemas.openxmlformats.org/officeDocument/2006/relationships/image" Target="../media/image2.emf"/><Relationship Id="rId71" Type="http://schemas.openxmlformats.org/officeDocument/2006/relationships/image" Target="../media/image139.emf"/><Relationship Id="rId92" Type="http://schemas.openxmlformats.org/officeDocument/2006/relationships/control" Target="../activeX/activeX226.xml"/><Relationship Id="rId213" Type="http://schemas.openxmlformats.org/officeDocument/2006/relationships/control" Target="../activeX/activeX287.xml"/><Relationship Id="rId234" Type="http://schemas.openxmlformats.org/officeDocument/2006/relationships/image" Target="../media/image62.emf"/><Relationship Id="rId2" Type="http://schemas.openxmlformats.org/officeDocument/2006/relationships/vmlDrawing" Target="../drawings/vmlDrawing2.vml"/><Relationship Id="rId29" Type="http://schemas.openxmlformats.org/officeDocument/2006/relationships/control" Target="../activeX/activeX194.xml"/><Relationship Id="rId255" Type="http://schemas.openxmlformats.org/officeDocument/2006/relationships/control" Target="../activeX/activeX308.xml"/><Relationship Id="rId276" Type="http://schemas.openxmlformats.org/officeDocument/2006/relationships/image" Target="../media/image41.emf"/><Relationship Id="rId297" Type="http://schemas.openxmlformats.org/officeDocument/2006/relationships/control" Target="../activeX/activeX330.xml"/><Relationship Id="rId40" Type="http://schemas.openxmlformats.org/officeDocument/2006/relationships/image" Target="../media/image154.emf"/><Relationship Id="rId115" Type="http://schemas.openxmlformats.org/officeDocument/2006/relationships/image" Target="../media/image181.emf"/><Relationship Id="rId136" Type="http://schemas.openxmlformats.org/officeDocument/2006/relationships/control" Target="../activeX/activeX248.xml"/><Relationship Id="rId157" Type="http://schemas.openxmlformats.org/officeDocument/2006/relationships/control" Target="../activeX/activeX259.xml"/><Relationship Id="rId178" Type="http://schemas.openxmlformats.org/officeDocument/2006/relationships/image" Target="../media/image90.emf"/><Relationship Id="rId301" Type="http://schemas.openxmlformats.org/officeDocument/2006/relationships/control" Target="../activeX/activeX332.xml"/><Relationship Id="rId322" Type="http://schemas.openxmlformats.org/officeDocument/2006/relationships/control" Target="../activeX/activeX343.xml"/><Relationship Id="rId343" Type="http://schemas.openxmlformats.org/officeDocument/2006/relationships/control" Target="../activeX/activeX355.xml"/><Relationship Id="rId61" Type="http://schemas.openxmlformats.org/officeDocument/2006/relationships/image" Target="../media/image144.emf"/><Relationship Id="rId82" Type="http://schemas.openxmlformats.org/officeDocument/2006/relationships/control" Target="../activeX/activeX221.xml"/><Relationship Id="rId199" Type="http://schemas.openxmlformats.org/officeDocument/2006/relationships/control" Target="../activeX/activeX280.xml"/><Relationship Id="rId203" Type="http://schemas.openxmlformats.org/officeDocument/2006/relationships/control" Target="../activeX/activeX282.xml"/><Relationship Id="rId19" Type="http://schemas.openxmlformats.org/officeDocument/2006/relationships/control" Target="../activeX/activeX189.xml"/><Relationship Id="rId224" Type="http://schemas.openxmlformats.org/officeDocument/2006/relationships/image" Target="../media/image67.emf"/><Relationship Id="rId245" Type="http://schemas.openxmlformats.org/officeDocument/2006/relationships/control" Target="../activeX/activeX303.xml"/><Relationship Id="rId266" Type="http://schemas.openxmlformats.org/officeDocument/2006/relationships/image" Target="../media/image46.emf"/><Relationship Id="rId287" Type="http://schemas.openxmlformats.org/officeDocument/2006/relationships/image" Target="../media/image194.emf"/><Relationship Id="rId30" Type="http://schemas.openxmlformats.org/officeDocument/2006/relationships/image" Target="../media/image159.emf"/><Relationship Id="rId105" Type="http://schemas.openxmlformats.org/officeDocument/2006/relationships/image" Target="../media/image125.emf"/><Relationship Id="rId126" Type="http://schemas.openxmlformats.org/officeDocument/2006/relationships/control" Target="../activeX/activeX243.xml"/><Relationship Id="rId147" Type="http://schemas.openxmlformats.org/officeDocument/2006/relationships/control" Target="../activeX/activeX254.xml"/><Relationship Id="rId168" Type="http://schemas.openxmlformats.org/officeDocument/2006/relationships/image" Target="../media/image95.emf"/><Relationship Id="rId312" Type="http://schemas.openxmlformats.org/officeDocument/2006/relationships/image" Target="../media/image198.emf"/><Relationship Id="rId333" Type="http://schemas.openxmlformats.org/officeDocument/2006/relationships/control" Target="../activeX/activeX349.xml"/><Relationship Id="rId51" Type="http://schemas.openxmlformats.org/officeDocument/2006/relationships/control" Target="../activeX/activeX205.xml"/><Relationship Id="rId72" Type="http://schemas.openxmlformats.org/officeDocument/2006/relationships/control" Target="../activeX/activeX216.xml"/><Relationship Id="rId93" Type="http://schemas.openxmlformats.org/officeDocument/2006/relationships/image" Target="../media/image131.emf"/><Relationship Id="rId189" Type="http://schemas.openxmlformats.org/officeDocument/2006/relationships/control" Target="../activeX/activeX275.xml"/><Relationship Id="rId3" Type="http://schemas.openxmlformats.org/officeDocument/2006/relationships/control" Target="../activeX/activeX181.xml"/><Relationship Id="rId214" Type="http://schemas.openxmlformats.org/officeDocument/2006/relationships/image" Target="../media/image190.emf"/><Relationship Id="rId235" Type="http://schemas.openxmlformats.org/officeDocument/2006/relationships/control" Target="../activeX/activeX298.xml"/><Relationship Id="rId256" Type="http://schemas.openxmlformats.org/officeDocument/2006/relationships/image" Target="../media/image51.emf"/><Relationship Id="rId277" Type="http://schemas.openxmlformats.org/officeDocument/2006/relationships/control" Target="../activeX/activeX319.xml"/><Relationship Id="rId298" Type="http://schemas.openxmlformats.org/officeDocument/2006/relationships/image" Target="../media/image30.emf"/><Relationship Id="rId116" Type="http://schemas.openxmlformats.org/officeDocument/2006/relationships/control" Target="../activeX/activeX238.xml"/><Relationship Id="rId137" Type="http://schemas.openxmlformats.org/officeDocument/2006/relationships/image" Target="../media/image110.emf"/><Relationship Id="rId158" Type="http://schemas.openxmlformats.org/officeDocument/2006/relationships/image" Target="../media/image99.emf"/><Relationship Id="rId302" Type="http://schemas.openxmlformats.org/officeDocument/2006/relationships/image" Target="../media/image28.emf"/><Relationship Id="rId323" Type="http://schemas.openxmlformats.org/officeDocument/2006/relationships/image" Target="../media/image26.emf"/><Relationship Id="rId344" Type="http://schemas.openxmlformats.org/officeDocument/2006/relationships/control" Target="../activeX/activeX356.xml"/><Relationship Id="rId20" Type="http://schemas.openxmlformats.org/officeDocument/2006/relationships/image" Target="../media/image163.emf"/><Relationship Id="rId41" Type="http://schemas.openxmlformats.org/officeDocument/2006/relationships/control" Target="../activeX/activeX200.xml"/><Relationship Id="rId62" Type="http://schemas.openxmlformats.org/officeDocument/2006/relationships/control" Target="../activeX/activeX211.xml"/><Relationship Id="rId83" Type="http://schemas.openxmlformats.org/officeDocument/2006/relationships/image" Target="../media/image135.emf"/><Relationship Id="rId179" Type="http://schemas.openxmlformats.org/officeDocument/2006/relationships/control" Target="../activeX/activeX270.xml"/><Relationship Id="rId190" Type="http://schemas.openxmlformats.org/officeDocument/2006/relationships/image" Target="../media/image84.emf"/><Relationship Id="rId204" Type="http://schemas.openxmlformats.org/officeDocument/2006/relationships/image" Target="../media/image77.emf"/><Relationship Id="rId225" Type="http://schemas.openxmlformats.org/officeDocument/2006/relationships/control" Target="../activeX/activeX293.xml"/><Relationship Id="rId246" Type="http://schemas.openxmlformats.org/officeDocument/2006/relationships/image" Target="../media/image56.emf"/><Relationship Id="rId267" Type="http://schemas.openxmlformats.org/officeDocument/2006/relationships/control" Target="../activeX/activeX314.xml"/><Relationship Id="rId288" Type="http://schemas.openxmlformats.org/officeDocument/2006/relationships/control" Target="../activeX/activeX325.xml"/><Relationship Id="rId106" Type="http://schemas.openxmlformats.org/officeDocument/2006/relationships/control" Target="../activeX/activeX233.xml"/><Relationship Id="rId127" Type="http://schemas.openxmlformats.org/officeDocument/2006/relationships/image" Target="../media/image115.emf"/><Relationship Id="rId313" Type="http://schemas.openxmlformats.org/officeDocument/2006/relationships/control" Target="../activeX/activeX338.xml"/><Relationship Id="rId10" Type="http://schemas.openxmlformats.org/officeDocument/2006/relationships/image" Target="../media/image168.emf"/><Relationship Id="rId31" Type="http://schemas.openxmlformats.org/officeDocument/2006/relationships/control" Target="../activeX/activeX195.xml"/><Relationship Id="rId52" Type="http://schemas.openxmlformats.org/officeDocument/2006/relationships/image" Target="../media/image148.emf"/><Relationship Id="rId73" Type="http://schemas.openxmlformats.org/officeDocument/2006/relationships/image" Target="../media/image138.emf"/><Relationship Id="rId94" Type="http://schemas.openxmlformats.org/officeDocument/2006/relationships/control" Target="../activeX/activeX227.xml"/><Relationship Id="rId148" Type="http://schemas.openxmlformats.org/officeDocument/2006/relationships/image" Target="../media/image104.emf"/><Relationship Id="rId169" Type="http://schemas.openxmlformats.org/officeDocument/2006/relationships/control" Target="../activeX/activeX265.xml"/><Relationship Id="rId334" Type="http://schemas.openxmlformats.org/officeDocument/2006/relationships/image" Target="../media/image12.emf"/><Relationship Id="rId4" Type="http://schemas.openxmlformats.org/officeDocument/2006/relationships/image" Target="../media/image172.emf"/><Relationship Id="rId180" Type="http://schemas.openxmlformats.org/officeDocument/2006/relationships/image" Target="../media/image89.emf"/><Relationship Id="rId215" Type="http://schemas.openxmlformats.org/officeDocument/2006/relationships/control" Target="../activeX/activeX288.xml"/><Relationship Id="rId236" Type="http://schemas.openxmlformats.org/officeDocument/2006/relationships/image" Target="../media/image61.emf"/><Relationship Id="rId257" Type="http://schemas.openxmlformats.org/officeDocument/2006/relationships/control" Target="../activeX/activeX309.xml"/><Relationship Id="rId278" Type="http://schemas.openxmlformats.org/officeDocument/2006/relationships/image" Target="../media/image4.emf"/><Relationship Id="rId303" Type="http://schemas.openxmlformats.org/officeDocument/2006/relationships/control" Target="../activeX/activeX333.xml"/><Relationship Id="rId42" Type="http://schemas.openxmlformats.org/officeDocument/2006/relationships/image" Target="../media/image153.emf"/><Relationship Id="rId84" Type="http://schemas.openxmlformats.org/officeDocument/2006/relationships/control" Target="../activeX/activeX222.xml"/><Relationship Id="rId138" Type="http://schemas.openxmlformats.org/officeDocument/2006/relationships/control" Target="../activeX/activeX249.xml"/><Relationship Id="rId345" Type="http://schemas.openxmlformats.org/officeDocument/2006/relationships/image" Target="../media/image6.emf"/><Relationship Id="rId191" Type="http://schemas.openxmlformats.org/officeDocument/2006/relationships/control" Target="../activeX/activeX276.xml"/><Relationship Id="rId205" Type="http://schemas.openxmlformats.org/officeDocument/2006/relationships/control" Target="../activeX/activeX283.xml"/><Relationship Id="rId247" Type="http://schemas.openxmlformats.org/officeDocument/2006/relationships/control" Target="../activeX/activeX304.xml"/><Relationship Id="rId107" Type="http://schemas.openxmlformats.org/officeDocument/2006/relationships/image" Target="../media/image124.emf"/><Relationship Id="rId289" Type="http://schemas.openxmlformats.org/officeDocument/2006/relationships/image" Target="../media/image34.emf"/><Relationship Id="rId11" Type="http://schemas.openxmlformats.org/officeDocument/2006/relationships/control" Target="../activeX/activeX185.xml"/><Relationship Id="rId53" Type="http://schemas.openxmlformats.org/officeDocument/2006/relationships/control" Target="../activeX/activeX206.xml"/><Relationship Id="rId149" Type="http://schemas.openxmlformats.org/officeDocument/2006/relationships/control" Target="../activeX/activeX255.xml"/><Relationship Id="rId314" Type="http://schemas.openxmlformats.org/officeDocument/2006/relationships/image" Target="../media/image22.emf"/><Relationship Id="rId95" Type="http://schemas.openxmlformats.org/officeDocument/2006/relationships/image" Target="../media/image130.emf"/><Relationship Id="rId160" Type="http://schemas.openxmlformats.org/officeDocument/2006/relationships/image" Target="../media/image185.emf"/><Relationship Id="rId216" Type="http://schemas.openxmlformats.org/officeDocument/2006/relationships/image" Target="../media/image191.emf"/><Relationship Id="rId258" Type="http://schemas.openxmlformats.org/officeDocument/2006/relationships/image" Target="../media/image50.emf"/><Relationship Id="rId22" Type="http://schemas.openxmlformats.org/officeDocument/2006/relationships/image" Target="../media/image162.emf"/><Relationship Id="rId64" Type="http://schemas.openxmlformats.org/officeDocument/2006/relationships/control" Target="../activeX/activeX212.xml"/><Relationship Id="rId118" Type="http://schemas.openxmlformats.org/officeDocument/2006/relationships/control" Target="../activeX/activeX239.xml"/><Relationship Id="rId325" Type="http://schemas.openxmlformats.org/officeDocument/2006/relationships/image" Target="../media/image16.emf"/><Relationship Id="rId171" Type="http://schemas.openxmlformats.org/officeDocument/2006/relationships/control" Target="../activeX/activeX266.xml"/><Relationship Id="rId227" Type="http://schemas.openxmlformats.org/officeDocument/2006/relationships/control" Target="../activeX/activeX294.xml"/><Relationship Id="rId269" Type="http://schemas.openxmlformats.org/officeDocument/2006/relationships/control" Target="../activeX/activeX315.xml"/><Relationship Id="rId33" Type="http://schemas.openxmlformats.org/officeDocument/2006/relationships/control" Target="../activeX/activeX196.xml"/><Relationship Id="rId129" Type="http://schemas.openxmlformats.org/officeDocument/2006/relationships/image" Target="../media/image114.emf"/><Relationship Id="rId280" Type="http://schemas.openxmlformats.org/officeDocument/2006/relationships/image" Target="../media/image39.emf"/><Relationship Id="rId336" Type="http://schemas.openxmlformats.org/officeDocument/2006/relationships/image" Target="../media/image11.emf"/><Relationship Id="rId75" Type="http://schemas.openxmlformats.org/officeDocument/2006/relationships/image" Target="../media/image176.emf"/><Relationship Id="rId140" Type="http://schemas.openxmlformats.org/officeDocument/2006/relationships/control" Target="../activeX/activeX250.xml"/><Relationship Id="rId182" Type="http://schemas.openxmlformats.org/officeDocument/2006/relationships/image" Target="../media/image187.emf"/><Relationship Id="rId6" Type="http://schemas.openxmlformats.org/officeDocument/2006/relationships/image" Target="../media/image170.emf"/><Relationship Id="rId238" Type="http://schemas.openxmlformats.org/officeDocument/2006/relationships/image" Target="../media/image60.emf"/><Relationship Id="rId291" Type="http://schemas.openxmlformats.org/officeDocument/2006/relationships/image" Target="../media/image195.emf"/><Relationship Id="rId305" Type="http://schemas.openxmlformats.org/officeDocument/2006/relationships/control" Target="../activeX/activeX334.xml"/><Relationship Id="rId347" Type="http://schemas.openxmlformats.org/officeDocument/2006/relationships/image" Target="../media/image5.emf"/><Relationship Id="rId44" Type="http://schemas.openxmlformats.org/officeDocument/2006/relationships/image" Target="../media/image152.emf"/><Relationship Id="rId86" Type="http://schemas.openxmlformats.org/officeDocument/2006/relationships/control" Target="../activeX/activeX223.xml"/><Relationship Id="rId151" Type="http://schemas.openxmlformats.org/officeDocument/2006/relationships/control" Target="../activeX/activeX256.xml"/><Relationship Id="rId193" Type="http://schemas.openxmlformats.org/officeDocument/2006/relationships/control" Target="../activeX/activeX277.xml"/><Relationship Id="rId207" Type="http://schemas.openxmlformats.org/officeDocument/2006/relationships/control" Target="../activeX/activeX284.xml"/><Relationship Id="rId249" Type="http://schemas.openxmlformats.org/officeDocument/2006/relationships/control" Target="../activeX/activeX305.xml"/><Relationship Id="rId13" Type="http://schemas.openxmlformats.org/officeDocument/2006/relationships/control" Target="../activeX/activeX186.xml"/><Relationship Id="rId109" Type="http://schemas.openxmlformats.org/officeDocument/2006/relationships/image" Target="../media/image180.emf"/><Relationship Id="rId260" Type="http://schemas.openxmlformats.org/officeDocument/2006/relationships/image" Target="../media/image49.emf"/><Relationship Id="rId316" Type="http://schemas.openxmlformats.org/officeDocument/2006/relationships/image" Target="../media/image21.emf"/><Relationship Id="rId55" Type="http://schemas.openxmlformats.org/officeDocument/2006/relationships/control" Target="../activeX/activeX207.xml"/><Relationship Id="rId97" Type="http://schemas.openxmlformats.org/officeDocument/2006/relationships/image" Target="../media/image129.emf"/><Relationship Id="rId120" Type="http://schemas.openxmlformats.org/officeDocument/2006/relationships/control" Target="../activeX/activeX240.xml"/><Relationship Id="rId162" Type="http://schemas.openxmlformats.org/officeDocument/2006/relationships/image" Target="../media/image98.emf"/><Relationship Id="rId218" Type="http://schemas.openxmlformats.org/officeDocument/2006/relationships/image" Target="../media/image70.emf"/><Relationship Id="rId271" Type="http://schemas.openxmlformats.org/officeDocument/2006/relationships/control" Target="../activeX/activeX316.xml"/><Relationship Id="rId24" Type="http://schemas.openxmlformats.org/officeDocument/2006/relationships/image" Target="../media/image173.emf"/><Relationship Id="rId66" Type="http://schemas.openxmlformats.org/officeDocument/2006/relationships/control" Target="../activeX/activeX213.xml"/><Relationship Id="rId131" Type="http://schemas.openxmlformats.org/officeDocument/2006/relationships/image" Target="../media/image113.emf"/><Relationship Id="rId327" Type="http://schemas.openxmlformats.org/officeDocument/2006/relationships/image" Target="../media/image15.emf"/><Relationship Id="rId173" Type="http://schemas.openxmlformats.org/officeDocument/2006/relationships/control" Target="../activeX/activeX267.xml"/><Relationship Id="rId229" Type="http://schemas.openxmlformats.org/officeDocument/2006/relationships/control" Target="../activeX/activeX295.xml"/><Relationship Id="rId240" Type="http://schemas.openxmlformats.org/officeDocument/2006/relationships/image" Target="../media/image59.emf"/><Relationship Id="rId35" Type="http://schemas.openxmlformats.org/officeDocument/2006/relationships/control" Target="../activeX/activeX197.xml"/><Relationship Id="rId77" Type="http://schemas.openxmlformats.org/officeDocument/2006/relationships/image" Target="../media/image137.emf"/><Relationship Id="rId100" Type="http://schemas.openxmlformats.org/officeDocument/2006/relationships/control" Target="../activeX/activeX230.xml"/><Relationship Id="rId282" Type="http://schemas.openxmlformats.org/officeDocument/2006/relationships/control" Target="../activeX/activeX322.xml"/><Relationship Id="rId338" Type="http://schemas.openxmlformats.org/officeDocument/2006/relationships/control" Target="../activeX/activeX352.xml"/><Relationship Id="rId8" Type="http://schemas.openxmlformats.org/officeDocument/2006/relationships/image" Target="../media/image169.emf"/><Relationship Id="rId142" Type="http://schemas.openxmlformats.org/officeDocument/2006/relationships/control" Target="../activeX/activeX251.xml"/><Relationship Id="rId184" Type="http://schemas.openxmlformats.org/officeDocument/2006/relationships/image" Target="../media/image87.emf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419.xml"/><Relationship Id="rId299" Type="http://schemas.openxmlformats.org/officeDocument/2006/relationships/image" Target="../media/image27.emf"/><Relationship Id="rId21" Type="http://schemas.openxmlformats.org/officeDocument/2006/relationships/control" Target="../activeX/activeX370.xml"/><Relationship Id="rId63" Type="http://schemas.openxmlformats.org/officeDocument/2006/relationships/control" Target="../activeX/activeX391.xml"/><Relationship Id="rId159" Type="http://schemas.openxmlformats.org/officeDocument/2006/relationships/image" Target="../media/image98.emf"/><Relationship Id="rId324" Type="http://schemas.openxmlformats.org/officeDocument/2006/relationships/control" Target="../activeX/activeX528.xml"/><Relationship Id="rId170" Type="http://schemas.openxmlformats.org/officeDocument/2006/relationships/control" Target="../activeX/activeX447.xml"/><Relationship Id="rId226" Type="http://schemas.openxmlformats.org/officeDocument/2006/relationships/control" Target="../activeX/activeX475.xml"/><Relationship Id="rId268" Type="http://schemas.openxmlformats.org/officeDocument/2006/relationships/control" Target="../activeX/activeX496.xml"/><Relationship Id="rId32" Type="http://schemas.openxmlformats.org/officeDocument/2006/relationships/image" Target="../media/image158.emf"/><Relationship Id="rId74" Type="http://schemas.openxmlformats.org/officeDocument/2006/relationships/image" Target="../media/image138.emf"/><Relationship Id="rId128" Type="http://schemas.openxmlformats.org/officeDocument/2006/relationships/image" Target="../media/image114.emf"/><Relationship Id="rId335" Type="http://schemas.openxmlformats.org/officeDocument/2006/relationships/control" Target="../activeX/activeX535.xml"/><Relationship Id="rId5" Type="http://schemas.openxmlformats.org/officeDocument/2006/relationships/control" Target="../activeX/activeX362.xml"/><Relationship Id="rId181" Type="http://schemas.openxmlformats.org/officeDocument/2006/relationships/image" Target="../media/image87.emf"/><Relationship Id="rId237" Type="http://schemas.openxmlformats.org/officeDocument/2006/relationships/image" Target="../media/image59.emf"/><Relationship Id="rId279" Type="http://schemas.openxmlformats.org/officeDocument/2006/relationships/image" Target="../media/image214.emf"/><Relationship Id="rId43" Type="http://schemas.openxmlformats.org/officeDocument/2006/relationships/control" Target="../activeX/activeX381.xml"/><Relationship Id="rId139" Type="http://schemas.openxmlformats.org/officeDocument/2006/relationships/control" Target="../activeX/activeX430.xml"/><Relationship Id="rId290" Type="http://schemas.openxmlformats.org/officeDocument/2006/relationships/image" Target="../media/image31.emf"/><Relationship Id="rId304" Type="http://schemas.openxmlformats.org/officeDocument/2006/relationships/control" Target="../activeX/activeX516.xml"/><Relationship Id="rId346" Type="http://schemas.openxmlformats.org/officeDocument/2006/relationships/image" Target="../media/image2.emf"/><Relationship Id="rId85" Type="http://schemas.openxmlformats.org/officeDocument/2006/relationships/control" Target="../activeX/activeX402.xml"/><Relationship Id="rId150" Type="http://schemas.openxmlformats.org/officeDocument/2006/relationships/control" Target="../activeX/activeX436.xml"/><Relationship Id="rId192" Type="http://schemas.openxmlformats.org/officeDocument/2006/relationships/control" Target="../activeX/activeX458.xml"/><Relationship Id="rId206" Type="http://schemas.openxmlformats.org/officeDocument/2006/relationships/control" Target="../activeX/activeX465.xml"/><Relationship Id="rId248" Type="http://schemas.openxmlformats.org/officeDocument/2006/relationships/control" Target="../activeX/activeX486.xml"/><Relationship Id="rId12" Type="http://schemas.openxmlformats.org/officeDocument/2006/relationships/image" Target="../media/image167.emf"/><Relationship Id="rId108" Type="http://schemas.openxmlformats.org/officeDocument/2006/relationships/control" Target="../activeX/activeX414.xml"/><Relationship Id="rId315" Type="http://schemas.openxmlformats.org/officeDocument/2006/relationships/image" Target="../media/image18.emf"/><Relationship Id="rId54" Type="http://schemas.openxmlformats.org/officeDocument/2006/relationships/image" Target="../media/image204.emf"/><Relationship Id="rId96" Type="http://schemas.openxmlformats.org/officeDocument/2006/relationships/control" Target="../activeX/activeX408.xml"/><Relationship Id="rId161" Type="http://schemas.openxmlformats.org/officeDocument/2006/relationships/image" Target="../media/image97.emf"/><Relationship Id="rId217" Type="http://schemas.openxmlformats.org/officeDocument/2006/relationships/image" Target="../media/image69.emf"/><Relationship Id="rId259" Type="http://schemas.openxmlformats.org/officeDocument/2006/relationships/image" Target="../media/image212.emf"/><Relationship Id="rId23" Type="http://schemas.openxmlformats.org/officeDocument/2006/relationships/control" Target="../activeX/activeX371.xml"/><Relationship Id="rId119" Type="http://schemas.openxmlformats.org/officeDocument/2006/relationships/control" Target="../activeX/activeX420.xml"/><Relationship Id="rId270" Type="http://schemas.openxmlformats.org/officeDocument/2006/relationships/control" Target="../activeX/activeX497.xml"/><Relationship Id="rId326" Type="http://schemas.openxmlformats.org/officeDocument/2006/relationships/image" Target="../media/image12.emf"/><Relationship Id="rId65" Type="http://schemas.openxmlformats.org/officeDocument/2006/relationships/control" Target="../activeX/activeX392.xml"/><Relationship Id="rId130" Type="http://schemas.openxmlformats.org/officeDocument/2006/relationships/image" Target="../media/image113.emf"/><Relationship Id="rId172" Type="http://schemas.openxmlformats.org/officeDocument/2006/relationships/control" Target="../activeX/activeX448.xml"/><Relationship Id="rId228" Type="http://schemas.openxmlformats.org/officeDocument/2006/relationships/control" Target="../activeX/activeX476.xml"/><Relationship Id="rId281" Type="http://schemas.openxmlformats.org/officeDocument/2006/relationships/image" Target="../media/image36.emf"/><Relationship Id="rId337" Type="http://schemas.openxmlformats.org/officeDocument/2006/relationships/control" Target="../activeX/activeX536.xml"/><Relationship Id="rId34" Type="http://schemas.openxmlformats.org/officeDocument/2006/relationships/image" Target="../media/image157.emf"/><Relationship Id="rId76" Type="http://schemas.openxmlformats.org/officeDocument/2006/relationships/image" Target="../media/image207.emf"/><Relationship Id="rId141" Type="http://schemas.openxmlformats.org/officeDocument/2006/relationships/control" Target="../activeX/activeX431.xml"/><Relationship Id="rId7" Type="http://schemas.openxmlformats.org/officeDocument/2006/relationships/control" Target="../activeX/activeX363.xml"/><Relationship Id="rId183" Type="http://schemas.openxmlformats.org/officeDocument/2006/relationships/image" Target="../media/image86.emf"/><Relationship Id="rId239" Type="http://schemas.openxmlformats.org/officeDocument/2006/relationships/image" Target="../media/image58.emf"/><Relationship Id="rId250" Type="http://schemas.openxmlformats.org/officeDocument/2006/relationships/control" Target="../activeX/activeX487.xml"/><Relationship Id="rId292" Type="http://schemas.openxmlformats.org/officeDocument/2006/relationships/control" Target="../activeX/activeX510.xml"/><Relationship Id="rId306" Type="http://schemas.openxmlformats.org/officeDocument/2006/relationships/control" Target="../activeX/activeX517.xml"/><Relationship Id="rId45" Type="http://schemas.openxmlformats.org/officeDocument/2006/relationships/control" Target="../activeX/activeX382.xml"/><Relationship Id="rId87" Type="http://schemas.openxmlformats.org/officeDocument/2006/relationships/control" Target="../activeX/activeX403.xml"/><Relationship Id="rId110" Type="http://schemas.openxmlformats.org/officeDocument/2006/relationships/control" Target="../activeX/activeX415.xml"/><Relationship Id="rId152" Type="http://schemas.openxmlformats.org/officeDocument/2006/relationships/image" Target="../media/image184.emf"/><Relationship Id="rId194" Type="http://schemas.openxmlformats.org/officeDocument/2006/relationships/control" Target="../activeX/activeX459.xml"/><Relationship Id="rId208" Type="http://schemas.openxmlformats.org/officeDocument/2006/relationships/control" Target="../activeX/activeX466.xml"/><Relationship Id="rId261" Type="http://schemas.openxmlformats.org/officeDocument/2006/relationships/image" Target="../media/image47.emf"/><Relationship Id="rId14" Type="http://schemas.openxmlformats.org/officeDocument/2006/relationships/image" Target="../media/image166.emf"/><Relationship Id="rId35" Type="http://schemas.openxmlformats.org/officeDocument/2006/relationships/control" Target="../activeX/activeX377.xml"/><Relationship Id="rId56" Type="http://schemas.openxmlformats.org/officeDocument/2006/relationships/image" Target="../media/image147.emf"/><Relationship Id="rId77" Type="http://schemas.openxmlformats.org/officeDocument/2006/relationships/control" Target="../activeX/activeX398.xml"/><Relationship Id="rId100" Type="http://schemas.openxmlformats.org/officeDocument/2006/relationships/control" Target="../activeX/activeX410.xml"/><Relationship Id="rId282" Type="http://schemas.openxmlformats.org/officeDocument/2006/relationships/control" Target="../activeX/activeX504.xml"/><Relationship Id="rId317" Type="http://schemas.openxmlformats.org/officeDocument/2006/relationships/control" Target="../activeX/activeX524.xml"/><Relationship Id="rId338" Type="http://schemas.openxmlformats.org/officeDocument/2006/relationships/image" Target="../media/image6.emf"/><Relationship Id="rId8" Type="http://schemas.openxmlformats.org/officeDocument/2006/relationships/image" Target="../media/image169.emf"/><Relationship Id="rId98" Type="http://schemas.openxmlformats.org/officeDocument/2006/relationships/control" Target="../activeX/activeX409.xml"/><Relationship Id="rId121" Type="http://schemas.openxmlformats.org/officeDocument/2006/relationships/control" Target="../activeX/activeX421.xml"/><Relationship Id="rId142" Type="http://schemas.openxmlformats.org/officeDocument/2006/relationships/image" Target="../media/image107.emf"/><Relationship Id="rId163" Type="http://schemas.openxmlformats.org/officeDocument/2006/relationships/image" Target="../media/image96.emf"/><Relationship Id="rId184" Type="http://schemas.openxmlformats.org/officeDocument/2006/relationships/control" Target="../activeX/activeX454.xml"/><Relationship Id="rId219" Type="http://schemas.openxmlformats.org/officeDocument/2006/relationships/image" Target="../media/image68.emf"/><Relationship Id="rId230" Type="http://schemas.openxmlformats.org/officeDocument/2006/relationships/control" Target="../activeX/activeX477.xml"/><Relationship Id="rId251" Type="http://schemas.openxmlformats.org/officeDocument/2006/relationships/image" Target="../media/image52.emf"/><Relationship Id="rId25" Type="http://schemas.openxmlformats.org/officeDocument/2006/relationships/control" Target="../activeX/activeX372.xml"/><Relationship Id="rId46" Type="http://schemas.openxmlformats.org/officeDocument/2006/relationships/image" Target="../media/image203.emf"/><Relationship Id="rId67" Type="http://schemas.openxmlformats.org/officeDocument/2006/relationships/control" Target="../activeX/activeX393.xml"/><Relationship Id="rId272" Type="http://schemas.openxmlformats.org/officeDocument/2006/relationships/control" Target="../activeX/activeX498.xml"/><Relationship Id="rId293" Type="http://schemas.openxmlformats.org/officeDocument/2006/relationships/image" Target="../media/image30.emf"/><Relationship Id="rId307" Type="http://schemas.openxmlformats.org/officeDocument/2006/relationships/control" Target="../activeX/activeX518.xml"/><Relationship Id="rId328" Type="http://schemas.openxmlformats.org/officeDocument/2006/relationships/image" Target="../media/image11.emf"/><Relationship Id="rId88" Type="http://schemas.openxmlformats.org/officeDocument/2006/relationships/image" Target="../media/image133.emf"/><Relationship Id="rId111" Type="http://schemas.openxmlformats.org/officeDocument/2006/relationships/image" Target="../media/image123.emf"/><Relationship Id="rId132" Type="http://schemas.openxmlformats.org/officeDocument/2006/relationships/image" Target="../media/image112.emf"/><Relationship Id="rId153" Type="http://schemas.openxmlformats.org/officeDocument/2006/relationships/control" Target="../activeX/activeX438.xml"/><Relationship Id="rId174" Type="http://schemas.openxmlformats.org/officeDocument/2006/relationships/control" Target="../activeX/activeX449.xml"/><Relationship Id="rId195" Type="http://schemas.openxmlformats.org/officeDocument/2006/relationships/image" Target="../media/image80.emf"/><Relationship Id="rId209" Type="http://schemas.openxmlformats.org/officeDocument/2006/relationships/image" Target="../media/image211.emf"/><Relationship Id="rId220" Type="http://schemas.openxmlformats.org/officeDocument/2006/relationships/control" Target="../activeX/activeX472.xml"/><Relationship Id="rId241" Type="http://schemas.openxmlformats.org/officeDocument/2006/relationships/image" Target="../media/image57.emf"/><Relationship Id="rId15" Type="http://schemas.openxmlformats.org/officeDocument/2006/relationships/control" Target="../activeX/activeX367.xml"/><Relationship Id="rId36" Type="http://schemas.openxmlformats.org/officeDocument/2006/relationships/image" Target="../media/image156.emf"/><Relationship Id="rId57" Type="http://schemas.openxmlformats.org/officeDocument/2006/relationships/control" Target="../activeX/activeX388.xml"/><Relationship Id="rId262" Type="http://schemas.openxmlformats.org/officeDocument/2006/relationships/control" Target="../activeX/activeX493.xml"/><Relationship Id="rId283" Type="http://schemas.openxmlformats.org/officeDocument/2006/relationships/image" Target="../media/image35.emf"/><Relationship Id="rId318" Type="http://schemas.openxmlformats.org/officeDocument/2006/relationships/image" Target="../media/image16.emf"/><Relationship Id="rId339" Type="http://schemas.openxmlformats.org/officeDocument/2006/relationships/control" Target="../activeX/activeX537.xml"/><Relationship Id="rId78" Type="http://schemas.openxmlformats.org/officeDocument/2006/relationships/image" Target="../media/image137.emf"/><Relationship Id="rId99" Type="http://schemas.openxmlformats.org/officeDocument/2006/relationships/image" Target="../media/image128.emf"/><Relationship Id="rId101" Type="http://schemas.openxmlformats.org/officeDocument/2006/relationships/image" Target="../media/image127.emf"/><Relationship Id="rId122" Type="http://schemas.openxmlformats.org/officeDocument/2006/relationships/image" Target="../media/image117.emf"/><Relationship Id="rId143" Type="http://schemas.openxmlformats.org/officeDocument/2006/relationships/control" Target="../activeX/activeX432.xml"/><Relationship Id="rId164" Type="http://schemas.openxmlformats.org/officeDocument/2006/relationships/control" Target="../activeX/activeX444.xml"/><Relationship Id="rId185" Type="http://schemas.openxmlformats.org/officeDocument/2006/relationships/image" Target="../media/image85.emf"/><Relationship Id="rId9" Type="http://schemas.openxmlformats.org/officeDocument/2006/relationships/control" Target="../activeX/activeX364.xml"/><Relationship Id="rId210" Type="http://schemas.openxmlformats.org/officeDocument/2006/relationships/control" Target="../activeX/activeX467.xml"/><Relationship Id="rId26" Type="http://schemas.openxmlformats.org/officeDocument/2006/relationships/image" Target="../media/image161.emf"/><Relationship Id="rId231" Type="http://schemas.openxmlformats.org/officeDocument/2006/relationships/image" Target="../media/image62.emf"/><Relationship Id="rId252" Type="http://schemas.openxmlformats.org/officeDocument/2006/relationships/control" Target="../activeX/activeX488.xml"/><Relationship Id="rId273" Type="http://schemas.openxmlformats.org/officeDocument/2006/relationships/image" Target="../media/image41.emf"/><Relationship Id="rId294" Type="http://schemas.openxmlformats.org/officeDocument/2006/relationships/control" Target="../activeX/activeX511.xml"/><Relationship Id="rId308" Type="http://schemas.openxmlformats.org/officeDocument/2006/relationships/image" Target="../media/image22.emf"/><Relationship Id="rId329" Type="http://schemas.openxmlformats.org/officeDocument/2006/relationships/control" Target="../activeX/activeX531.xml"/><Relationship Id="rId47" Type="http://schemas.openxmlformats.org/officeDocument/2006/relationships/control" Target="../activeX/activeX383.xml"/><Relationship Id="rId68" Type="http://schemas.openxmlformats.org/officeDocument/2006/relationships/image" Target="../media/image141.emf"/><Relationship Id="rId89" Type="http://schemas.openxmlformats.org/officeDocument/2006/relationships/control" Target="../activeX/activeX404.xml"/><Relationship Id="rId112" Type="http://schemas.openxmlformats.org/officeDocument/2006/relationships/control" Target="../activeX/activeX416.xml"/><Relationship Id="rId133" Type="http://schemas.openxmlformats.org/officeDocument/2006/relationships/control" Target="../activeX/activeX427.xml"/><Relationship Id="rId154" Type="http://schemas.openxmlformats.org/officeDocument/2006/relationships/image" Target="../media/image100.emf"/><Relationship Id="rId175" Type="http://schemas.openxmlformats.org/officeDocument/2006/relationships/image" Target="../media/image90.emf"/><Relationship Id="rId340" Type="http://schemas.openxmlformats.org/officeDocument/2006/relationships/image" Target="../media/image5.emf"/><Relationship Id="rId196" Type="http://schemas.openxmlformats.org/officeDocument/2006/relationships/control" Target="../activeX/activeX460.xml"/><Relationship Id="rId200" Type="http://schemas.openxmlformats.org/officeDocument/2006/relationships/control" Target="../activeX/activeX462.xml"/><Relationship Id="rId16" Type="http://schemas.openxmlformats.org/officeDocument/2006/relationships/image" Target="../media/image165.emf"/><Relationship Id="rId221" Type="http://schemas.openxmlformats.org/officeDocument/2006/relationships/image" Target="../media/image67.emf"/><Relationship Id="rId242" Type="http://schemas.openxmlformats.org/officeDocument/2006/relationships/control" Target="../activeX/activeX483.xml"/><Relationship Id="rId263" Type="http://schemas.openxmlformats.org/officeDocument/2006/relationships/image" Target="../media/image46.emf"/><Relationship Id="rId284" Type="http://schemas.openxmlformats.org/officeDocument/2006/relationships/control" Target="../activeX/activeX505.xml"/><Relationship Id="rId319" Type="http://schemas.openxmlformats.org/officeDocument/2006/relationships/control" Target="../activeX/activeX525.xml"/><Relationship Id="rId37" Type="http://schemas.openxmlformats.org/officeDocument/2006/relationships/control" Target="../activeX/activeX378.xml"/><Relationship Id="rId58" Type="http://schemas.openxmlformats.org/officeDocument/2006/relationships/image" Target="../media/image205.emf"/><Relationship Id="rId79" Type="http://schemas.openxmlformats.org/officeDocument/2006/relationships/control" Target="../activeX/activeX399.xml"/><Relationship Id="rId102" Type="http://schemas.openxmlformats.org/officeDocument/2006/relationships/control" Target="../activeX/activeX411.xml"/><Relationship Id="rId123" Type="http://schemas.openxmlformats.org/officeDocument/2006/relationships/control" Target="../activeX/activeX422.xml"/><Relationship Id="rId144" Type="http://schemas.openxmlformats.org/officeDocument/2006/relationships/image" Target="../media/image106.emf"/><Relationship Id="rId330" Type="http://schemas.openxmlformats.org/officeDocument/2006/relationships/control" Target="../activeX/activeX532.xml"/><Relationship Id="rId90" Type="http://schemas.openxmlformats.org/officeDocument/2006/relationships/control" Target="../activeX/activeX405.xml"/><Relationship Id="rId165" Type="http://schemas.openxmlformats.org/officeDocument/2006/relationships/image" Target="../media/image95.emf"/><Relationship Id="rId186" Type="http://schemas.openxmlformats.org/officeDocument/2006/relationships/control" Target="../activeX/activeX455.xml"/><Relationship Id="rId211" Type="http://schemas.openxmlformats.org/officeDocument/2006/relationships/image" Target="../media/image190.emf"/><Relationship Id="rId232" Type="http://schemas.openxmlformats.org/officeDocument/2006/relationships/control" Target="../activeX/activeX478.xml"/><Relationship Id="rId253" Type="http://schemas.openxmlformats.org/officeDocument/2006/relationships/image" Target="../media/image51.emf"/><Relationship Id="rId274" Type="http://schemas.openxmlformats.org/officeDocument/2006/relationships/control" Target="../activeX/activeX499.xml"/><Relationship Id="rId295" Type="http://schemas.openxmlformats.org/officeDocument/2006/relationships/image" Target="../media/image29.emf"/><Relationship Id="rId309" Type="http://schemas.openxmlformats.org/officeDocument/2006/relationships/control" Target="../activeX/activeX519.xml"/><Relationship Id="rId27" Type="http://schemas.openxmlformats.org/officeDocument/2006/relationships/control" Target="../activeX/activeX373.xml"/><Relationship Id="rId48" Type="http://schemas.openxmlformats.org/officeDocument/2006/relationships/image" Target="../media/image150.emf"/><Relationship Id="rId69" Type="http://schemas.openxmlformats.org/officeDocument/2006/relationships/control" Target="../activeX/activeX394.xml"/><Relationship Id="rId113" Type="http://schemas.openxmlformats.org/officeDocument/2006/relationships/image" Target="../media/image122.emf"/><Relationship Id="rId134" Type="http://schemas.openxmlformats.org/officeDocument/2006/relationships/image" Target="../media/image111.emf"/><Relationship Id="rId320" Type="http://schemas.openxmlformats.org/officeDocument/2006/relationships/image" Target="../media/image15.emf"/><Relationship Id="rId80" Type="http://schemas.openxmlformats.org/officeDocument/2006/relationships/image" Target="../media/image174.emf"/><Relationship Id="rId155" Type="http://schemas.openxmlformats.org/officeDocument/2006/relationships/control" Target="../activeX/activeX439.xml"/><Relationship Id="rId176" Type="http://schemas.openxmlformats.org/officeDocument/2006/relationships/control" Target="../activeX/activeX450.xml"/><Relationship Id="rId197" Type="http://schemas.openxmlformats.org/officeDocument/2006/relationships/image" Target="../media/image79.emf"/><Relationship Id="rId341" Type="http://schemas.openxmlformats.org/officeDocument/2006/relationships/control" Target="../activeX/activeX538.xml"/><Relationship Id="rId201" Type="http://schemas.openxmlformats.org/officeDocument/2006/relationships/image" Target="../media/image77.emf"/><Relationship Id="rId222" Type="http://schemas.openxmlformats.org/officeDocument/2006/relationships/control" Target="../activeX/activeX473.xml"/><Relationship Id="rId243" Type="http://schemas.openxmlformats.org/officeDocument/2006/relationships/image" Target="../media/image56.emf"/><Relationship Id="rId264" Type="http://schemas.openxmlformats.org/officeDocument/2006/relationships/control" Target="../activeX/activeX494.xml"/><Relationship Id="rId285" Type="http://schemas.openxmlformats.org/officeDocument/2006/relationships/image" Target="../media/image34.emf"/><Relationship Id="rId17" Type="http://schemas.openxmlformats.org/officeDocument/2006/relationships/control" Target="../activeX/activeX368.xml"/><Relationship Id="rId38" Type="http://schemas.openxmlformats.org/officeDocument/2006/relationships/image" Target="../media/image155.emf"/><Relationship Id="rId59" Type="http://schemas.openxmlformats.org/officeDocument/2006/relationships/control" Target="../activeX/activeX389.xml"/><Relationship Id="rId103" Type="http://schemas.openxmlformats.org/officeDocument/2006/relationships/image" Target="../media/image126.emf"/><Relationship Id="rId124" Type="http://schemas.openxmlformats.org/officeDocument/2006/relationships/image" Target="../media/image116.emf"/><Relationship Id="rId310" Type="http://schemas.openxmlformats.org/officeDocument/2006/relationships/image" Target="../media/image21.emf"/><Relationship Id="rId70" Type="http://schemas.openxmlformats.org/officeDocument/2006/relationships/image" Target="../media/image140.emf"/><Relationship Id="rId91" Type="http://schemas.openxmlformats.org/officeDocument/2006/relationships/image" Target="../media/image132.emf"/><Relationship Id="rId145" Type="http://schemas.openxmlformats.org/officeDocument/2006/relationships/control" Target="../activeX/activeX433.xml"/><Relationship Id="rId166" Type="http://schemas.openxmlformats.org/officeDocument/2006/relationships/control" Target="../activeX/activeX445.xml"/><Relationship Id="rId187" Type="http://schemas.openxmlformats.org/officeDocument/2006/relationships/image" Target="../media/image84.emf"/><Relationship Id="rId331" Type="http://schemas.openxmlformats.org/officeDocument/2006/relationships/image" Target="../media/image9.emf"/><Relationship Id="rId1" Type="http://schemas.openxmlformats.org/officeDocument/2006/relationships/drawing" Target="../drawings/drawing4.xml"/><Relationship Id="rId212" Type="http://schemas.openxmlformats.org/officeDocument/2006/relationships/control" Target="../activeX/activeX468.xml"/><Relationship Id="rId233" Type="http://schemas.openxmlformats.org/officeDocument/2006/relationships/image" Target="../media/image61.emf"/><Relationship Id="rId254" Type="http://schemas.openxmlformats.org/officeDocument/2006/relationships/control" Target="../activeX/activeX489.xml"/><Relationship Id="rId28" Type="http://schemas.openxmlformats.org/officeDocument/2006/relationships/image" Target="../media/image160.emf"/><Relationship Id="rId49" Type="http://schemas.openxmlformats.org/officeDocument/2006/relationships/control" Target="../activeX/activeX384.xml"/><Relationship Id="rId114" Type="http://schemas.openxmlformats.org/officeDocument/2006/relationships/control" Target="../activeX/activeX417.xml"/><Relationship Id="rId275" Type="http://schemas.openxmlformats.org/officeDocument/2006/relationships/control" Target="../activeX/activeX500.xml"/><Relationship Id="rId296" Type="http://schemas.openxmlformats.org/officeDocument/2006/relationships/control" Target="../activeX/activeX512.xml"/><Relationship Id="rId300" Type="http://schemas.openxmlformats.org/officeDocument/2006/relationships/control" Target="../activeX/activeX514.xml"/><Relationship Id="rId60" Type="http://schemas.openxmlformats.org/officeDocument/2006/relationships/image" Target="../media/image206.emf"/><Relationship Id="rId81" Type="http://schemas.openxmlformats.org/officeDocument/2006/relationships/control" Target="../activeX/activeX400.xml"/><Relationship Id="rId135" Type="http://schemas.openxmlformats.org/officeDocument/2006/relationships/control" Target="../activeX/activeX428.xml"/><Relationship Id="rId156" Type="http://schemas.openxmlformats.org/officeDocument/2006/relationships/image" Target="../media/image99.emf"/><Relationship Id="rId177" Type="http://schemas.openxmlformats.org/officeDocument/2006/relationships/image" Target="../media/image89.emf"/><Relationship Id="rId198" Type="http://schemas.openxmlformats.org/officeDocument/2006/relationships/control" Target="../activeX/activeX461.xml"/><Relationship Id="rId321" Type="http://schemas.openxmlformats.org/officeDocument/2006/relationships/control" Target="../activeX/activeX526.xml"/><Relationship Id="rId342" Type="http://schemas.openxmlformats.org/officeDocument/2006/relationships/image" Target="../media/image217.emf"/><Relationship Id="rId202" Type="http://schemas.openxmlformats.org/officeDocument/2006/relationships/control" Target="../activeX/activeX463.xml"/><Relationship Id="rId223" Type="http://schemas.openxmlformats.org/officeDocument/2006/relationships/image" Target="../media/image66.emf"/><Relationship Id="rId244" Type="http://schemas.openxmlformats.org/officeDocument/2006/relationships/control" Target="../activeX/activeX484.xml"/><Relationship Id="rId18" Type="http://schemas.openxmlformats.org/officeDocument/2006/relationships/image" Target="../media/image164.emf"/><Relationship Id="rId39" Type="http://schemas.openxmlformats.org/officeDocument/2006/relationships/control" Target="../activeX/activeX379.xml"/><Relationship Id="rId265" Type="http://schemas.openxmlformats.org/officeDocument/2006/relationships/image" Target="../media/image45.emf"/><Relationship Id="rId286" Type="http://schemas.openxmlformats.org/officeDocument/2006/relationships/control" Target="../activeX/activeX506.xml"/><Relationship Id="rId50" Type="http://schemas.openxmlformats.org/officeDocument/2006/relationships/image" Target="../media/image149.emf"/><Relationship Id="rId104" Type="http://schemas.openxmlformats.org/officeDocument/2006/relationships/control" Target="../activeX/activeX412.xml"/><Relationship Id="rId125" Type="http://schemas.openxmlformats.org/officeDocument/2006/relationships/control" Target="../activeX/activeX423.xml"/><Relationship Id="rId146" Type="http://schemas.openxmlformats.org/officeDocument/2006/relationships/control" Target="../activeX/activeX434.xml"/><Relationship Id="rId167" Type="http://schemas.openxmlformats.org/officeDocument/2006/relationships/image" Target="../media/image94.emf"/><Relationship Id="rId188" Type="http://schemas.openxmlformats.org/officeDocument/2006/relationships/control" Target="../activeX/activeX456.xml"/><Relationship Id="rId311" Type="http://schemas.openxmlformats.org/officeDocument/2006/relationships/control" Target="../activeX/activeX520.xml"/><Relationship Id="rId332" Type="http://schemas.openxmlformats.org/officeDocument/2006/relationships/control" Target="../activeX/activeX533.xml"/><Relationship Id="rId71" Type="http://schemas.openxmlformats.org/officeDocument/2006/relationships/control" Target="../activeX/activeX395.xml"/><Relationship Id="rId92" Type="http://schemas.openxmlformats.org/officeDocument/2006/relationships/control" Target="../activeX/activeX406.xml"/><Relationship Id="rId213" Type="http://schemas.openxmlformats.org/officeDocument/2006/relationships/image" Target="../media/image191.emf"/><Relationship Id="rId234" Type="http://schemas.openxmlformats.org/officeDocument/2006/relationships/control" Target="../activeX/activeX479.xml"/><Relationship Id="rId2" Type="http://schemas.openxmlformats.org/officeDocument/2006/relationships/vmlDrawing" Target="../drawings/vmlDrawing3.vml"/><Relationship Id="rId29" Type="http://schemas.openxmlformats.org/officeDocument/2006/relationships/control" Target="../activeX/activeX374.xml"/><Relationship Id="rId255" Type="http://schemas.openxmlformats.org/officeDocument/2006/relationships/image" Target="../media/image50.emf"/><Relationship Id="rId276" Type="http://schemas.openxmlformats.org/officeDocument/2006/relationships/image" Target="../media/image39.emf"/><Relationship Id="rId297" Type="http://schemas.openxmlformats.org/officeDocument/2006/relationships/image" Target="../media/image28.emf"/><Relationship Id="rId40" Type="http://schemas.openxmlformats.org/officeDocument/2006/relationships/image" Target="../media/image154.emf"/><Relationship Id="rId115" Type="http://schemas.openxmlformats.org/officeDocument/2006/relationships/control" Target="../activeX/activeX418.xml"/><Relationship Id="rId136" Type="http://schemas.openxmlformats.org/officeDocument/2006/relationships/image" Target="../media/image110.emf"/><Relationship Id="rId157" Type="http://schemas.openxmlformats.org/officeDocument/2006/relationships/control" Target="../activeX/activeX440.xml"/><Relationship Id="rId178" Type="http://schemas.openxmlformats.org/officeDocument/2006/relationships/control" Target="../activeX/activeX451.xml"/><Relationship Id="rId301" Type="http://schemas.openxmlformats.org/officeDocument/2006/relationships/image" Target="../media/image215.emf"/><Relationship Id="rId322" Type="http://schemas.openxmlformats.org/officeDocument/2006/relationships/control" Target="../activeX/activeX527.xml"/><Relationship Id="rId343" Type="http://schemas.openxmlformats.org/officeDocument/2006/relationships/control" Target="../activeX/activeX539.xml"/><Relationship Id="rId61" Type="http://schemas.openxmlformats.org/officeDocument/2006/relationships/control" Target="../activeX/activeX390.xml"/><Relationship Id="rId82" Type="http://schemas.openxmlformats.org/officeDocument/2006/relationships/image" Target="../media/image136.emf"/><Relationship Id="rId199" Type="http://schemas.openxmlformats.org/officeDocument/2006/relationships/image" Target="../media/image78.emf"/><Relationship Id="rId203" Type="http://schemas.openxmlformats.org/officeDocument/2006/relationships/image" Target="../media/image76.emf"/><Relationship Id="rId19" Type="http://schemas.openxmlformats.org/officeDocument/2006/relationships/control" Target="../activeX/activeX369.xml"/><Relationship Id="rId224" Type="http://schemas.openxmlformats.org/officeDocument/2006/relationships/control" Target="../activeX/activeX474.xml"/><Relationship Id="rId245" Type="http://schemas.openxmlformats.org/officeDocument/2006/relationships/image" Target="../media/image55.emf"/><Relationship Id="rId266" Type="http://schemas.openxmlformats.org/officeDocument/2006/relationships/control" Target="../activeX/activeX495.xml"/><Relationship Id="rId287" Type="http://schemas.openxmlformats.org/officeDocument/2006/relationships/image" Target="../media/image195.emf"/><Relationship Id="rId30" Type="http://schemas.openxmlformats.org/officeDocument/2006/relationships/image" Target="../media/image159.emf"/><Relationship Id="rId105" Type="http://schemas.openxmlformats.org/officeDocument/2006/relationships/image" Target="../media/image125.emf"/><Relationship Id="rId126" Type="http://schemas.openxmlformats.org/officeDocument/2006/relationships/image" Target="../media/image115.emf"/><Relationship Id="rId147" Type="http://schemas.openxmlformats.org/officeDocument/2006/relationships/image" Target="../media/image104.emf"/><Relationship Id="rId168" Type="http://schemas.openxmlformats.org/officeDocument/2006/relationships/control" Target="../activeX/activeX446.xml"/><Relationship Id="rId312" Type="http://schemas.openxmlformats.org/officeDocument/2006/relationships/control" Target="../activeX/activeX521.xml"/><Relationship Id="rId333" Type="http://schemas.openxmlformats.org/officeDocument/2006/relationships/control" Target="../activeX/activeX534.xml"/><Relationship Id="rId51" Type="http://schemas.openxmlformats.org/officeDocument/2006/relationships/control" Target="../activeX/activeX385.xml"/><Relationship Id="rId72" Type="http://schemas.openxmlformats.org/officeDocument/2006/relationships/image" Target="../media/image139.emf"/><Relationship Id="rId93" Type="http://schemas.openxmlformats.org/officeDocument/2006/relationships/image" Target="../media/image131.emf"/><Relationship Id="rId189" Type="http://schemas.openxmlformats.org/officeDocument/2006/relationships/image" Target="../media/image83.emf"/><Relationship Id="rId3" Type="http://schemas.openxmlformats.org/officeDocument/2006/relationships/control" Target="../activeX/activeX361.xml"/><Relationship Id="rId214" Type="http://schemas.openxmlformats.org/officeDocument/2006/relationships/control" Target="../activeX/activeX469.xml"/><Relationship Id="rId235" Type="http://schemas.openxmlformats.org/officeDocument/2006/relationships/image" Target="../media/image60.emf"/><Relationship Id="rId256" Type="http://schemas.openxmlformats.org/officeDocument/2006/relationships/control" Target="../activeX/activeX490.xml"/><Relationship Id="rId277" Type="http://schemas.openxmlformats.org/officeDocument/2006/relationships/control" Target="../activeX/activeX501.xml"/><Relationship Id="rId298" Type="http://schemas.openxmlformats.org/officeDocument/2006/relationships/control" Target="../activeX/activeX513.xml"/><Relationship Id="rId116" Type="http://schemas.openxmlformats.org/officeDocument/2006/relationships/image" Target="../media/image120.emf"/><Relationship Id="rId137" Type="http://schemas.openxmlformats.org/officeDocument/2006/relationships/control" Target="../activeX/activeX429.xml"/><Relationship Id="rId158" Type="http://schemas.openxmlformats.org/officeDocument/2006/relationships/control" Target="../activeX/activeX441.xml"/><Relationship Id="rId302" Type="http://schemas.openxmlformats.org/officeDocument/2006/relationships/control" Target="../activeX/activeX515.xml"/><Relationship Id="rId323" Type="http://schemas.openxmlformats.org/officeDocument/2006/relationships/image" Target="../media/image13.emf"/><Relationship Id="rId344" Type="http://schemas.openxmlformats.org/officeDocument/2006/relationships/image" Target="../media/image3.emf"/><Relationship Id="rId20" Type="http://schemas.openxmlformats.org/officeDocument/2006/relationships/image" Target="../media/image163.emf"/><Relationship Id="rId41" Type="http://schemas.openxmlformats.org/officeDocument/2006/relationships/control" Target="../activeX/activeX380.xml"/><Relationship Id="rId62" Type="http://schemas.openxmlformats.org/officeDocument/2006/relationships/image" Target="../media/image144.emf"/><Relationship Id="rId83" Type="http://schemas.openxmlformats.org/officeDocument/2006/relationships/control" Target="../activeX/activeX401.xml"/><Relationship Id="rId179" Type="http://schemas.openxmlformats.org/officeDocument/2006/relationships/image" Target="../media/image210.emf"/><Relationship Id="rId190" Type="http://schemas.openxmlformats.org/officeDocument/2006/relationships/control" Target="../activeX/activeX457.xml"/><Relationship Id="rId204" Type="http://schemas.openxmlformats.org/officeDocument/2006/relationships/control" Target="../activeX/activeX464.xml"/><Relationship Id="rId225" Type="http://schemas.openxmlformats.org/officeDocument/2006/relationships/image" Target="../media/image65.emf"/><Relationship Id="rId246" Type="http://schemas.openxmlformats.org/officeDocument/2006/relationships/control" Target="../activeX/activeX485.xml"/><Relationship Id="rId267" Type="http://schemas.openxmlformats.org/officeDocument/2006/relationships/image" Target="../media/image213.emf"/><Relationship Id="rId288" Type="http://schemas.openxmlformats.org/officeDocument/2006/relationships/control" Target="../activeX/activeX507.xml"/><Relationship Id="rId106" Type="http://schemas.openxmlformats.org/officeDocument/2006/relationships/control" Target="../activeX/activeX413.xml"/><Relationship Id="rId127" Type="http://schemas.openxmlformats.org/officeDocument/2006/relationships/control" Target="../activeX/activeX424.xml"/><Relationship Id="rId313" Type="http://schemas.openxmlformats.org/officeDocument/2006/relationships/image" Target="../media/image19.emf"/><Relationship Id="rId10" Type="http://schemas.openxmlformats.org/officeDocument/2006/relationships/image" Target="../media/image168.emf"/><Relationship Id="rId31" Type="http://schemas.openxmlformats.org/officeDocument/2006/relationships/control" Target="../activeX/activeX375.xml"/><Relationship Id="rId52" Type="http://schemas.openxmlformats.org/officeDocument/2006/relationships/image" Target="../media/image148.emf"/><Relationship Id="rId73" Type="http://schemas.openxmlformats.org/officeDocument/2006/relationships/control" Target="../activeX/activeX396.xml"/><Relationship Id="rId94" Type="http://schemas.openxmlformats.org/officeDocument/2006/relationships/control" Target="../activeX/activeX407.xml"/><Relationship Id="rId148" Type="http://schemas.openxmlformats.org/officeDocument/2006/relationships/control" Target="../activeX/activeX435.xml"/><Relationship Id="rId169" Type="http://schemas.openxmlformats.org/officeDocument/2006/relationships/image" Target="../media/image93.emf"/><Relationship Id="rId334" Type="http://schemas.openxmlformats.org/officeDocument/2006/relationships/image" Target="../media/image8.emf"/><Relationship Id="rId4" Type="http://schemas.openxmlformats.org/officeDocument/2006/relationships/image" Target="../media/image201.emf"/><Relationship Id="rId180" Type="http://schemas.openxmlformats.org/officeDocument/2006/relationships/control" Target="../activeX/activeX452.xml"/><Relationship Id="rId215" Type="http://schemas.openxmlformats.org/officeDocument/2006/relationships/image" Target="../media/image70.emf"/><Relationship Id="rId236" Type="http://schemas.openxmlformats.org/officeDocument/2006/relationships/control" Target="../activeX/activeX480.xml"/><Relationship Id="rId257" Type="http://schemas.openxmlformats.org/officeDocument/2006/relationships/image" Target="../media/image49.emf"/><Relationship Id="rId278" Type="http://schemas.openxmlformats.org/officeDocument/2006/relationships/control" Target="../activeX/activeX502.xml"/><Relationship Id="rId303" Type="http://schemas.openxmlformats.org/officeDocument/2006/relationships/image" Target="../media/image197.emf"/><Relationship Id="rId42" Type="http://schemas.openxmlformats.org/officeDocument/2006/relationships/image" Target="../media/image153.emf"/><Relationship Id="rId84" Type="http://schemas.openxmlformats.org/officeDocument/2006/relationships/image" Target="../media/image135.emf"/><Relationship Id="rId138" Type="http://schemas.openxmlformats.org/officeDocument/2006/relationships/image" Target="../media/image109.emf"/><Relationship Id="rId345" Type="http://schemas.openxmlformats.org/officeDocument/2006/relationships/control" Target="../activeX/activeX540.xml"/><Relationship Id="rId191" Type="http://schemas.openxmlformats.org/officeDocument/2006/relationships/image" Target="../media/image82.emf"/><Relationship Id="rId205" Type="http://schemas.openxmlformats.org/officeDocument/2006/relationships/image" Target="../media/image75.emf"/><Relationship Id="rId247" Type="http://schemas.openxmlformats.org/officeDocument/2006/relationships/image" Target="../media/image54.emf"/><Relationship Id="rId107" Type="http://schemas.openxmlformats.org/officeDocument/2006/relationships/image" Target="../media/image124.emf"/><Relationship Id="rId289" Type="http://schemas.openxmlformats.org/officeDocument/2006/relationships/control" Target="../activeX/activeX508.xml"/><Relationship Id="rId11" Type="http://schemas.openxmlformats.org/officeDocument/2006/relationships/control" Target="../activeX/activeX365.xml"/><Relationship Id="rId53" Type="http://schemas.openxmlformats.org/officeDocument/2006/relationships/control" Target="../activeX/activeX386.xml"/><Relationship Id="rId149" Type="http://schemas.openxmlformats.org/officeDocument/2006/relationships/image" Target="../media/image103.emf"/><Relationship Id="rId314" Type="http://schemas.openxmlformats.org/officeDocument/2006/relationships/control" Target="../activeX/activeX522.xml"/><Relationship Id="rId95" Type="http://schemas.openxmlformats.org/officeDocument/2006/relationships/image" Target="../media/image130.emf"/><Relationship Id="rId160" Type="http://schemas.openxmlformats.org/officeDocument/2006/relationships/control" Target="../activeX/activeX442.xml"/><Relationship Id="rId216" Type="http://schemas.openxmlformats.org/officeDocument/2006/relationships/control" Target="../activeX/activeX470.xml"/><Relationship Id="rId258" Type="http://schemas.openxmlformats.org/officeDocument/2006/relationships/control" Target="../activeX/activeX491.xml"/><Relationship Id="rId22" Type="http://schemas.openxmlformats.org/officeDocument/2006/relationships/image" Target="../media/image162.emf"/><Relationship Id="rId64" Type="http://schemas.openxmlformats.org/officeDocument/2006/relationships/image" Target="../media/image143.emf"/><Relationship Id="rId118" Type="http://schemas.openxmlformats.org/officeDocument/2006/relationships/image" Target="../media/image119.emf"/><Relationship Id="rId325" Type="http://schemas.openxmlformats.org/officeDocument/2006/relationships/control" Target="../activeX/activeX529.xml"/><Relationship Id="rId171" Type="http://schemas.openxmlformats.org/officeDocument/2006/relationships/image" Target="../media/image92.emf"/><Relationship Id="rId227" Type="http://schemas.openxmlformats.org/officeDocument/2006/relationships/image" Target="../media/image192.emf"/><Relationship Id="rId269" Type="http://schemas.openxmlformats.org/officeDocument/2006/relationships/image" Target="../media/image43.emf"/><Relationship Id="rId33" Type="http://schemas.openxmlformats.org/officeDocument/2006/relationships/control" Target="../activeX/activeX376.xml"/><Relationship Id="rId129" Type="http://schemas.openxmlformats.org/officeDocument/2006/relationships/control" Target="../activeX/activeX425.xml"/><Relationship Id="rId280" Type="http://schemas.openxmlformats.org/officeDocument/2006/relationships/control" Target="../activeX/activeX503.xml"/><Relationship Id="rId336" Type="http://schemas.openxmlformats.org/officeDocument/2006/relationships/image" Target="../media/image216.emf"/><Relationship Id="rId75" Type="http://schemas.openxmlformats.org/officeDocument/2006/relationships/control" Target="../activeX/activeX397.xml"/><Relationship Id="rId140" Type="http://schemas.openxmlformats.org/officeDocument/2006/relationships/image" Target="../media/image177.emf"/><Relationship Id="rId182" Type="http://schemas.openxmlformats.org/officeDocument/2006/relationships/control" Target="../activeX/activeX453.xml"/><Relationship Id="rId6" Type="http://schemas.openxmlformats.org/officeDocument/2006/relationships/image" Target="../media/image170.emf"/><Relationship Id="rId238" Type="http://schemas.openxmlformats.org/officeDocument/2006/relationships/control" Target="../activeX/activeX481.xml"/><Relationship Id="rId291" Type="http://schemas.openxmlformats.org/officeDocument/2006/relationships/control" Target="../activeX/activeX509.xml"/><Relationship Id="rId305" Type="http://schemas.openxmlformats.org/officeDocument/2006/relationships/image" Target="../media/image24.emf"/><Relationship Id="rId44" Type="http://schemas.openxmlformats.org/officeDocument/2006/relationships/image" Target="../media/image152.emf"/><Relationship Id="rId86" Type="http://schemas.openxmlformats.org/officeDocument/2006/relationships/image" Target="../media/image178.emf"/><Relationship Id="rId151" Type="http://schemas.openxmlformats.org/officeDocument/2006/relationships/control" Target="../activeX/activeX437.xml"/><Relationship Id="rId193" Type="http://schemas.openxmlformats.org/officeDocument/2006/relationships/image" Target="../media/image81.emf"/><Relationship Id="rId207" Type="http://schemas.openxmlformats.org/officeDocument/2006/relationships/image" Target="../media/image188.emf"/><Relationship Id="rId249" Type="http://schemas.openxmlformats.org/officeDocument/2006/relationships/image" Target="../media/image53.emf"/><Relationship Id="rId13" Type="http://schemas.openxmlformats.org/officeDocument/2006/relationships/control" Target="../activeX/activeX366.xml"/><Relationship Id="rId109" Type="http://schemas.openxmlformats.org/officeDocument/2006/relationships/image" Target="../media/image208.emf"/><Relationship Id="rId260" Type="http://schemas.openxmlformats.org/officeDocument/2006/relationships/control" Target="../activeX/activeX492.xml"/><Relationship Id="rId316" Type="http://schemas.openxmlformats.org/officeDocument/2006/relationships/control" Target="../activeX/activeX523.xml"/><Relationship Id="rId55" Type="http://schemas.openxmlformats.org/officeDocument/2006/relationships/control" Target="../activeX/activeX387.xml"/><Relationship Id="rId97" Type="http://schemas.openxmlformats.org/officeDocument/2006/relationships/image" Target="../media/image129.emf"/><Relationship Id="rId120" Type="http://schemas.openxmlformats.org/officeDocument/2006/relationships/image" Target="../media/image118.emf"/><Relationship Id="rId162" Type="http://schemas.openxmlformats.org/officeDocument/2006/relationships/control" Target="../activeX/activeX443.xml"/><Relationship Id="rId218" Type="http://schemas.openxmlformats.org/officeDocument/2006/relationships/control" Target="../activeX/activeX471.xml"/><Relationship Id="rId271" Type="http://schemas.openxmlformats.org/officeDocument/2006/relationships/image" Target="../media/image42.emf"/><Relationship Id="rId24" Type="http://schemas.openxmlformats.org/officeDocument/2006/relationships/image" Target="../media/image202.emf"/><Relationship Id="rId66" Type="http://schemas.openxmlformats.org/officeDocument/2006/relationships/image" Target="../media/image142.emf"/><Relationship Id="rId131" Type="http://schemas.openxmlformats.org/officeDocument/2006/relationships/control" Target="../activeX/activeX426.xml"/><Relationship Id="rId327" Type="http://schemas.openxmlformats.org/officeDocument/2006/relationships/control" Target="../activeX/activeX530.xml"/><Relationship Id="rId173" Type="http://schemas.openxmlformats.org/officeDocument/2006/relationships/image" Target="../media/image209.emf"/><Relationship Id="rId229" Type="http://schemas.openxmlformats.org/officeDocument/2006/relationships/image" Target="../media/image63.emf"/><Relationship Id="rId240" Type="http://schemas.openxmlformats.org/officeDocument/2006/relationships/control" Target="../activeX/activeX48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40C9-4D11-4B60-B881-D2F2DE4C150F}">
  <dimension ref="D6:I21"/>
  <sheetViews>
    <sheetView showGridLines="0" topLeftCell="B4" zoomScale="184" zoomScaleNormal="184" workbookViewId="0">
      <selection activeCell="I20" sqref="I20"/>
    </sheetView>
  </sheetViews>
  <sheetFormatPr baseColWidth="10" defaultRowHeight="15" x14ac:dyDescent="0.25"/>
  <cols>
    <col min="6" max="7" width="12" bestFit="1" customWidth="1"/>
    <col min="8" max="8" width="11.85546875" customWidth="1"/>
    <col min="9" max="9" width="12" bestFit="1" customWidth="1"/>
  </cols>
  <sheetData>
    <row r="6" spans="4:9" x14ac:dyDescent="0.25">
      <c r="D6" s="49" t="s">
        <v>161</v>
      </c>
      <c r="E6" s="50"/>
      <c r="F6" s="50"/>
      <c r="G6" s="50"/>
      <c r="H6" s="50"/>
      <c r="I6" s="50"/>
    </row>
    <row r="8" spans="4:9" x14ac:dyDescent="0.25">
      <c r="D8" t="s">
        <v>162</v>
      </c>
      <c r="F8" s="60">
        <v>116000</v>
      </c>
      <c r="G8" s="62"/>
      <c r="H8" s="62"/>
    </row>
    <row r="9" spans="4:9" x14ac:dyDescent="0.25">
      <c r="D9" t="s">
        <v>163</v>
      </c>
      <c r="F9" s="61">
        <v>90</v>
      </c>
    </row>
    <row r="10" spans="4:9" x14ac:dyDescent="0.25">
      <c r="D10" t="s">
        <v>154</v>
      </c>
      <c r="F10" s="57">
        <v>0.18</v>
      </c>
    </row>
    <row r="11" spans="4:9" x14ac:dyDescent="0.25">
      <c r="D11" t="s">
        <v>164</v>
      </c>
      <c r="F11" s="57">
        <v>0.08</v>
      </c>
    </row>
    <row r="13" spans="4:9" x14ac:dyDescent="0.25">
      <c r="D13" t="s">
        <v>165</v>
      </c>
      <c r="F13" s="62">
        <f>(F8-F14)*F10/360*F9</f>
        <v>4802.3999999999996</v>
      </c>
    </row>
    <row r="14" spans="4:9" x14ac:dyDescent="0.25">
      <c r="D14" t="s">
        <v>164</v>
      </c>
      <c r="F14" s="62">
        <f>F8*F11</f>
        <v>9280</v>
      </c>
    </row>
    <row r="16" spans="4:9" x14ac:dyDescent="0.25">
      <c r="D16" s="68" t="s">
        <v>143</v>
      </c>
      <c r="E16" s="69"/>
      <c r="F16" s="69"/>
      <c r="G16" s="70" t="s">
        <v>167</v>
      </c>
      <c r="H16" s="70" t="s">
        <v>168</v>
      </c>
      <c r="I16" s="70" t="s">
        <v>120</v>
      </c>
    </row>
    <row r="17" spans="4:9" x14ac:dyDescent="0.25">
      <c r="D17" s="63" t="s">
        <v>166</v>
      </c>
      <c r="E17" s="64"/>
      <c r="F17" s="65"/>
      <c r="G17" s="66">
        <f>F8-F13-F14</f>
        <v>101917.6</v>
      </c>
      <c r="H17" s="66">
        <f>F14</f>
        <v>9280</v>
      </c>
      <c r="I17" s="67">
        <f>G17+H17</f>
        <v>111197.6</v>
      </c>
    </row>
    <row r="19" spans="4:9" x14ac:dyDescent="0.25">
      <c r="G19" s="62"/>
      <c r="H19" s="62"/>
      <c r="I19" s="62"/>
    </row>
    <row r="21" spans="4:9" x14ac:dyDescent="0.25">
      <c r="G21" s="62">
        <f>G17-G19</f>
        <v>101917.6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AFF6F-0894-4B4A-AF14-4A9C87C7DD62}">
  <dimension ref="B4:I29"/>
  <sheetViews>
    <sheetView showGridLines="0" topLeftCell="A3" zoomScale="80" zoomScaleNormal="80" workbookViewId="0">
      <selection activeCell="M21" sqref="M21"/>
    </sheetView>
  </sheetViews>
  <sheetFormatPr baseColWidth="10" defaultRowHeight="15" x14ac:dyDescent="0.25"/>
  <cols>
    <col min="8" max="8" width="7.7109375" customWidth="1"/>
  </cols>
  <sheetData>
    <row r="4" spans="2:9" x14ac:dyDescent="0.25">
      <c r="B4" t="s">
        <v>145</v>
      </c>
      <c r="E4" s="41">
        <v>139200</v>
      </c>
    </row>
    <row r="5" spans="2:9" x14ac:dyDescent="0.25">
      <c r="B5" t="s">
        <v>2</v>
      </c>
      <c r="E5" s="42">
        <v>46112</v>
      </c>
    </row>
    <row r="7" spans="2:9" x14ac:dyDescent="0.25">
      <c r="B7" t="s">
        <v>146</v>
      </c>
      <c r="E7" s="43">
        <v>0.02</v>
      </c>
    </row>
    <row r="8" spans="2:9" x14ac:dyDescent="0.25">
      <c r="B8" t="s">
        <v>147</v>
      </c>
      <c r="E8" s="44">
        <f>E4*E7</f>
        <v>2784</v>
      </c>
    </row>
    <row r="9" spans="2:9" x14ac:dyDescent="0.25">
      <c r="B9" t="s">
        <v>148</v>
      </c>
      <c r="E9" s="42">
        <v>46092</v>
      </c>
    </row>
    <row r="11" spans="2:9" x14ac:dyDescent="0.25">
      <c r="B11" t="s">
        <v>149</v>
      </c>
      <c r="E11" s="39">
        <f>E5-E9</f>
        <v>20</v>
      </c>
    </row>
    <row r="15" spans="2:9" x14ac:dyDescent="0.25">
      <c r="E15" s="21" t="s">
        <v>150</v>
      </c>
      <c r="H15" s="39" t="s">
        <v>151</v>
      </c>
      <c r="I15" s="45">
        <f>(E8/(E4-E8))*(360/E11)</f>
        <v>0.36734693877551017</v>
      </c>
    </row>
    <row r="20" spans="2:9" x14ac:dyDescent="0.25">
      <c r="E20" s="21" t="s">
        <v>150</v>
      </c>
      <c r="H20" s="39" t="s">
        <v>151</v>
      </c>
      <c r="I20" s="45">
        <f>(1+(E8/(E4-E8)))^(360/E11)-1</f>
        <v>0.4385688018002194</v>
      </c>
    </row>
    <row r="23" spans="2:9" x14ac:dyDescent="0.25">
      <c r="B23" s="49" t="s">
        <v>156</v>
      </c>
      <c r="C23" s="50"/>
      <c r="D23" s="50"/>
      <c r="E23" s="50"/>
    </row>
    <row r="25" spans="2:9" x14ac:dyDescent="0.25">
      <c r="B25" t="s">
        <v>152</v>
      </c>
      <c r="E25" s="46">
        <f>E4</f>
        <v>139200</v>
      </c>
    </row>
    <row r="26" spans="2:9" x14ac:dyDescent="0.25">
      <c r="B26" t="s">
        <v>153</v>
      </c>
      <c r="D26">
        <f>E11</f>
        <v>20</v>
      </c>
    </row>
    <row r="27" spans="2:9" x14ac:dyDescent="0.25">
      <c r="B27" t="s">
        <v>154</v>
      </c>
      <c r="D27" s="57">
        <v>0.18</v>
      </c>
    </row>
    <row r="29" spans="2:9" x14ac:dyDescent="0.25">
      <c r="B29" s="47" t="s">
        <v>155</v>
      </c>
      <c r="C29" s="47"/>
      <c r="D29" s="47"/>
      <c r="E29" s="48">
        <f>E25*D27/360*D26</f>
        <v>1392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220"/>
  <sheetViews>
    <sheetView showGridLines="0" workbookViewId="0">
      <pane xSplit="3" ySplit="4" topLeftCell="I5" activePane="bottomRight" state="frozen"/>
      <selection pane="topRight" activeCell="D1" sqref="D1"/>
      <selection pane="bottomLeft" activeCell="A5" sqref="A5"/>
      <selection pane="bottomRight" activeCell="M15" sqref="M15"/>
    </sheetView>
  </sheetViews>
  <sheetFormatPr baseColWidth="10" defaultRowHeight="15" x14ac:dyDescent="0.25"/>
  <cols>
    <col min="1" max="2" width="2.28515625" customWidth="1"/>
    <col min="3" max="3" width="15.5703125" bestFit="1" customWidth="1"/>
    <col min="4" max="4" width="6" bestFit="1" customWidth="1"/>
    <col min="5" max="5" width="6" customWidth="1"/>
    <col min="6" max="6" width="7.5703125" bestFit="1" customWidth="1"/>
    <col min="7" max="7" width="10.85546875" style="3" bestFit="1" customWidth="1"/>
    <col min="8" max="8" width="10.140625" style="3" bestFit="1" customWidth="1"/>
    <col min="9" max="9" width="9.85546875" style="3" bestFit="1" customWidth="1"/>
    <col min="10" max="10" width="9.28515625" style="3" bestFit="1" customWidth="1"/>
    <col min="11" max="11" width="12.28515625" style="3" bestFit="1" customWidth="1"/>
    <col min="12" max="12" width="14" style="3" bestFit="1" customWidth="1"/>
    <col min="13" max="13" width="46.28515625" bestFit="1" customWidth="1"/>
    <col min="14" max="14" width="14.5703125" bestFit="1" customWidth="1"/>
    <col min="15" max="15" width="19.7109375" bestFit="1" customWidth="1"/>
    <col min="16" max="16" width="0.140625" customWidth="1"/>
  </cols>
  <sheetData>
    <row r="1" spans="1:26" x14ac:dyDescent="0.25">
      <c r="C1" s="4" t="s">
        <v>71</v>
      </c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pans="1:26" x14ac:dyDescent="0.25">
      <c r="C2" s="4" t="s">
        <v>169</v>
      </c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V2" s="71">
        <v>45838</v>
      </c>
    </row>
    <row r="4" spans="1:26" x14ac:dyDescent="0.25">
      <c r="A4" s="1"/>
      <c r="B4" s="1"/>
      <c r="C4" s="7" t="s">
        <v>0</v>
      </c>
      <c r="D4" s="7" t="s">
        <v>1</v>
      </c>
      <c r="E4" s="7" t="s">
        <v>103</v>
      </c>
      <c r="F4" s="7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101</v>
      </c>
      <c r="M4" s="7" t="s">
        <v>9</v>
      </c>
      <c r="N4" s="7" t="s">
        <v>10</v>
      </c>
      <c r="O4" s="7" t="s">
        <v>11</v>
      </c>
      <c r="P4" s="16"/>
      <c r="Z4">
        <v>5</v>
      </c>
    </row>
    <row r="5" spans="1:26" x14ac:dyDescent="0.25">
      <c r="C5" s="54" t="s">
        <v>69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2"/>
    </row>
    <row r="6" spans="1:26" x14ac:dyDescent="0.25">
      <c r="A6" s="2"/>
      <c r="B6" s="2"/>
      <c r="C6" s="51">
        <v>45554</v>
      </c>
      <c r="D6" s="10">
        <v>108</v>
      </c>
      <c r="E6" s="20">
        <f>INT($V$2-C6)</f>
        <v>284</v>
      </c>
      <c r="F6" s="10" t="s">
        <v>12</v>
      </c>
      <c r="G6" s="11">
        <v>11600</v>
      </c>
      <c r="H6" s="11">
        <v>0</v>
      </c>
      <c r="I6" s="11">
        <v>0</v>
      </c>
      <c r="J6" s="11">
        <v>0</v>
      </c>
      <c r="K6" s="11">
        <v>11600</v>
      </c>
      <c r="L6" s="11">
        <v>11600</v>
      </c>
      <c r="M6" s="17"/>
      <c r="N6" s="17"/>
      <c r="O6" s="17"/>
      <c r="Y6" s="53" t="e">
        <f>#REF!+(365*$Z$4)</f>
        <v>#REF!</v>
      </c>
    </row>
    <row r="7" spans="1:26" x14ac:dyDescent="0.25">
      <c r="A7" s="2"/>
      <c r="B7" s="2"/>
      <c r="C7" s="51">
        <v>45580</v>
      </c>
      <c r="D7" s="10">
        <v>132</v>
      </c>
      <c r="E7" s="20">
        <f t="shared" ref="E7:E14" si="0">INT($V$2-C7)</f>
        <v>258</v>
      </c>
      <c r="F7" s="10" t="s">
        <v>12</v>
      </c>
      <c r="G7" s="11">
        <v>11600</v>
      </c>
      <c r="H7" s="11">
        <v>0</v>
      </c>
      <c r="I7" s="11">
        <v>0</v>
      </c>
      <c r="J7" s="11">
        <v>0</v>
      </c>
      <c r="K7" s="11">
        <v>11600</v>
      </c>
      <c r="L7" s="11">
        <v>11600</v>
      </c>
      <c r="M7" s="17"/>
      <c r="N7" s="17"/>
      <c r="O7" s="17"/>
      <c r="Y7" s="53" t="e">
        <f>#REF!+(365*$Z$4)</f>
        <v>#REF!</v>
      </c>
    </row>
    <row r="8" spans="1:26" x14ac:dyDescent="0.25">
      <c r="A8" s="2"/>
      <c r="B8" s="2"/>
      <c r="C8" s="51">
        <v>45610</v>
      </c>
      <c r="D8" s="10">
        <v>153</v>
      </c>
      <c r="E8" s="20">
        <f t="shared" si="0"/>
        <v>228</v>
      </c>
      <c r="F8" s="10" t="s">
        <v>12</v>
      </c>
      <c r="G8" s="11">
        <v>11600</v>
      </c>
      <c r="H8" s="11">
        <v>0</v>
      </c>
      <c r="I8" s="11">
        <v>0</v>
      </c>
      <c r="J8" s="11">
        <v>0</v>
      </c>
      <c r="K8" s="11">
        <v>11600</v>
      </c>
      <c r="L8" s="11">
        <v>11600</v>
      </c>
      <c r="M8" s="17"/>
      <c r="N8" s="17"/>
      <c r="O8" s="17"/>
      <c r="Y8" s="53" t="e">
        <f>#REF!+(365*$Z$4)</f>
        <v>#REF!</v>
      </c>
    </row>
    <row r="9" spans="1:26" x14ac:dyDescent="0.25">
      <c r="A9" s="2"/>
      <c r="B9" s="2"/>
      <c r="C9" s="51">
        <v>45672</v>
      </c>
      <c r="D9" s="10">
        <v>198</v>
      </c>
      <c r="E9" s="20">
        <f t="shared" si="0"/>
        <v>166</v>
      </c>
      <c r="F9" s="10" t="s">
        <v>12</v>
      </c>
      <c r="G9" s="11">
        <v>11600</v>
      </c>
      <c r="H9" s="11">
        <v>0</v>
      </c>
      <c r="I9" s="11">
        <v>0</v>
      </c>
      <c r="J9" s="11">
        <v>0</v>
      </c>
      <c r="K9" s="11">
        <v>11600</v>
      </c>
      <c r="L9" s="11">
        <v>11600</v>
      </c>
      <c r="M9" s="17"/>
      <c r="N9" s="17"/>
      <c r="O9" s="17"/>
      <c r="Y9" s="53" t="e">
        <f>#REF!+(365*$Z$4)</f>
        <v>#REF!</v>
      </c>
    </row>
    <row r="10" spans="1:26" x14ac:dyDescent="0.25">
      <c r="A10" s="2"/>
      <c r="B10" s="2"/>
      <c r="C10" s="51">
        <v>45702</v>
      </c>
      <c r="D10" s="10">
        <v>229</v>
      </c>
      <c r="E10" s="20">
        <f t="shared" si="0"/>
        <v>136</v>
      </c>
      <c r="F10" s="10" t="s">
        <v>12</v>
      </c>
      <c r="G10" s="11">
        <v>11600</v>
      </c>
      <c r="H10" s="11">
        <v>0</v>
      </c>
      <c r="I10" s="11">
        <v>0</v>
      </c>
      <c r="J10" s="11">
        <v>0</v>
      </c>
      <c r="K10" s="11">
        <v>11600</v>
      </c>
      <c r="L10" s="11">
        <v>11600</v>
      </c>
      <c r="M10" s="17"/>
      <c r="N10" s="17"/>
      <c r="O10" s="17"/>
      <c r="Y10" s="53" t="e">
        <f>#REF!+(365*$Z$4)</f>
        <v>#REF!</v>
      </c>
    </row>
    <row r="11" spans="1:26" x14ac:dyDescent="0.25">
      <c r="A11" s="2"/>
      <c r="B11" s="2"/>
      <c r="C11" s="51">
        <v>45731</v>
      </c>
      <c r="D11" s="10">
        <v>256</v>
      </c>
      <c r="E11" s="20">
        <f t="shared" si="0"/>
        <v>107</v>
      </c>
      <c r="F11" s="10" t="s">
        <v>12</v>
      </c>
      <c r="G11" s="11">
        <v>11600</v>
      </c>
      <c r="H11" s="11">
        <v>0</v>
      </c>
      <c r="I11" s="11">
        <v>0</v>
      </c>
      <c r="J11" s="11">
        <v>0</v>
      </c>
      <c r="K11" s="11">
        <v>11600</v>
      </c>
      <c r="L11" s="11">
        <v>11600</v>
      </c>
      <c r="M11" s="17"/>
      <c r="N11" s="17"/>
      <c r="O11" s="17"/>
      <c r="Y11" s="53" t="e">
        <f>#REF!+(365*$Z$4)</f>
        <v>#REF!</v>
      </c>
    </row>
    <row r="12" spans="1:26" x14ac:dyDescent="0.25">
      <c r="A12" s="2"/>
      <c r="B12" s="2"/>
      <c r="C12" s="51">
        <v>45762</v>
      </c>
      <c r="D12" s="10">
        <v>284</v>
      </c>
      <c r="E12" s="20">
        <f t="shared" si="0"/>
        <v>76</v>
      </c>
      <c r="F12" s="10" t="s">
        <v>12</v>
      </c>
      <c r="G12" s="11">
        <v>11600</v>
      </c>
      <c r="H12" s="11">
        <v>0</v>
      </c>
      <c r="I12" s="11">
        <v>0</v>
      </c>
      <c r="J12" s="11">
        <v>11600</v>
      </c>
      <c r="K12" s="11">
        <v>0</v>
      </c>
      <c r="L12" s="11">
        <v>11600</v>
      </c>
      <c r="M12" s="17"/>
      <c r="N12" s="17"/>
      <c r="O12" s="17"/>
      <c r="Y12" s="53" t="e">
        <f>#REF!+(365*$Z$4)</f>
        <v>#REF!</v>
      </c>
    </row>
    <row r="13" spans="1:26" x14ac:dyDescent="0.25">
      <c r="A13" s="2"/>
      <c r="B13" s="2"/>
      <c r="C13" s="51">
        <v>45792</v>
      </c>
      <c r="D13" s="10">
        <v>316</v>
      </c>
      <c r="E13" s="20">
        <f t="shared" si="0"/>
        <v>46</v>
      </c>
      <c r="F13" s="10" t="s">
        <v>12</v>
      </c>
      <c r="G13" s="11">
        <v>11600</v>
      </c>
      <c r="H13" s="11">
        <v>0</v>
      </c>
      <c r="I13" s="11">
        <v>11600</v>
      </c>
      <c r="J13" s="11">
        <v>0</v>
      </c>
      <c r="K13" s="11">
        <v>0</v>
      </c>
      <c r="L13" s="11">
        <v>11600</v>
      </c>
      <c r="M13" s="17"/>
      <c r="N13" s="17"/>
      <c r="O13" s="17"/>
      <c r="Y13" s="53" t="e">
        <f>#REF!+(365*$Z$4)</f>
        <v>#REF!</v>
      </c>
    </row>
    <row r="14" spans="1:26" x14ac:dyDescent="0.25">
      <c r="A14" s="2"/>
      <c r="B14" s="2"/>
      <c r="C14" s="51">
        <v>45821</v>
      </c>
      <c r="D14" s="10">
        <v>343</v>
      </c>
      <c r="E14" s="20">
        <f t="shared" si="0"/>
        <v>17</v>
      </c>
      <c r="F14" s="10" t="s">
        <v>12</v>
      </c>
      <c r="G14" s="11">
        <v>11600</v>
      </c>
      <c r="H14" s="11">
        <v>11600</v>
      </c>
      <c r="I14" s="11">
        <v>0</v>
      </c>
      <c r="J14" s="11">
        <v>0</v>
      </c>
      <c r="K14" s="11">
        <v>0</v>
      </c>
      <c r="L14" s="11">
        <v>11600</v>
      </c>
      <c r="M14" s="17"/>
      <c r="N14" s="17"/>
      <c r="O14" s="17"/>
      <c r="Y14" s="53" t="e">
        <f>#REF!+(365*$Z$4)</f>
        <v>#REF!</v>
      </c>
    </row>
    <row r="15" spans="1:26" x14ac:dyDescent="0.25">
      <c r="A15" s="2"/>
      <c r="B15" s="2"/>
      <c r="C15" s="51"/>
      <c r="D15" s="10"/>
      <c r="E15" s="10"/>
      <c r="F15" s="10"/>
      <c r="G15" s="11"/>
      <c r="H15" s="15">
        <f t="shared" ref="H15:L15" si="1">SUM(H6:H14)</f>
        <v>11600</v>
      </c>
      <c r="I15" s="15">
        <f t="shared" si="1"/>
        <v>11600</v>
      </c>
      <c r="J15" s="15">
        <f t="shared" si="1"/>
        <v>11600</v>
      </c>
      <c r="K15" s="15">
        <f t="shared" si="1"/>
        <v>69600</v>
      </c>
      <c r="L15" s="56">
        <f t="shared" si="1"/>
        <v>104400</v>
      </c>
      <c r="M15" s="18"/>
      <c r="N15" s="18"/>
      <c r="O15" s="18"/>
      <c r="P15" s="2"/>
    </row>
    <row r="16" spans="1:26" x14ac:dyDescent="0.25">
      <c r="C16" s="52" t="s">
        <v>73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</row>
    <row r="17" spans="1:25" x14ac:dyDescent="0.25">
      <c r="A17" s="2"/>
      <c r="B17" s="2"/>
      <c r="C17" s="51">
        <v>44739</v>
      </c>
      <c r="D17" s="10" t="s">
        <v>13</v>
      </c>
      <c r="E17" s="20">
        <f t="shared" ref="E17:E26" si="2">INT($V$2-C17)</f>
        <v>1099</v>
      </c>
      <c r="F17" s="10" t="s">
        <v>12</v>
      </c>
      <c r="G17" s="11">
        <v>20880</v>
      </c>
      <c r="H17" s="11">
        <v>0</v>
      </c>
      <c r="I17" s="11">
        <v>0</v>
      </c>
      <c r="J17" s="11">
        <v>0</v>
      </c>
      <c r="K17" s="11">
        <v>20880</v>
      </c>
      <c r="L17" s="11">
        <v>20880</v>
      </c>
      <c r="M17" s="17"/>
      <c r="N17" s="17"/>
      <c r="O17" s="17"/>
      <c r="Y17" s="53" t="e">
        <f>#REF!+(365*$Z$4)</f>
        <v>#REF!</v>
      </c>
    </row>
    <row r="18" spans="1:25" x14ac:dyDescent="0.25">
      <c r="A18" s="2"/>
      <c r="B18" s="2"/>
      <c r="C18" s="51">
        <v>44817</v>
      </c>
      <c r="D18" s="10" t="s">
        <v>14</v>
      </c>
      <c r="E18" s="20">
        <f t="shared" si="2"/>
        <v>1021</v>
      </c>
      <c r="F18" s="10" t="s">
        <v>12</v>
      </c>
      <c r="G18" s="11">
        <v>13920</v>
      </c>
      <c r="H18" s="11">
        <v>0</v>
      </c>
      <c r="I18" s="11">
        <v>0</v>
      </c>
      <c r="J18" s="11">
        <v>0</v>
      </c>
      <c r="K18" s="11">
        <v>13920</v>
      </c>
      <c r="L18" s="11">
        <v>13920</v>
      </c>
      <c r="M18" s="17"/>
      <c r="N18" s="17"/>
      <c r="O18" s="17"/>
      <c r="Y18" s="53" t="e">
        <f>#REF!+(365*$Z$4)</f>
        <v>#REF!</v>
      </c>
    </row>
    <row r="19" spans="1:25" x14ac:dyDescent="0.25">
      <c r="A19" s="2"/>
      <c r="B19" s="2"/>
      <c r="C19" s="51">
        <v>44849</v>
      </c>
      <c r="D19" s="10" t="s">
        <v>15</v>
      </c>
      <c r="E19" s="20">
        <f t="shared" si="2"/>
        <v>989</v>
      </c>
      <c r="F19" s="10" t="s">
        <v>12</v>
      </c>
      <c r="G19" s="11">
        <v>1740</v>
      </c>
      <c r="H19" s="11">
        <v>0</v>
      </c>
      <c r="I19" s="11">
        <v>0</v>
      </c>
      <c r="J19" s="11">
        <v>0</v>
      </c>
      <c r="K19" s="11">
        <v>1740</v>
      </c>
      <c r="L19" s="11">
        <v>1740</v>
      </c>
      <c r="M19" s="17"/>
      <c r="N19" s="17"/>
      <c r="O19" s="17"/>
      <c r="Y19" s="53" t="e">
        <f>#REF!+(365*$Z$4)</f>
        <v>#REF!</v>
      </c>
    </row>
    <row r="20" spans="1:25" x14ac:dyDescent="0.25">
      <c r="A20" s="2"/>
      <c r="B20" s="2"/>
      <c r="C20" s="51">
        <v>44881</v>
      </c>
      <c r="D20" s="10" t="s">
        <v>16</v>
      </c>
      <c r="E20" s="20">
        <f t="shared" si="2"/>
        <v>957</v>
      </c>
      <c r="F20" s="10" t="s">
        <v>12</v>
      </c>
      <c r="G20" s="11">
        <v>1740</v>
      </c>
      <c r="H20" s="11">
        <v>0</v>
      </c>
      <c r="I20" s="11">
        <v>0</v>
      </c>
      <c r="J20" s="11">
        <v>0</v>
      </c>
      <c r="K20" s="11">
        <v>1740</v>
      </c>
      <c r="L20" s="11">
        <v>1740</v>
      </c>
      <c r="M20" s="17"/>
      <c r="N20" s="17"/>
      <c r="O20" s="17"/>
      <c r="Y20" s="53" t="e">
        <f>#REF!+(365*$Z$4)</f>
        <v>#REF!</v>
      </c>
    </row>
    <row r="21" spans="1:25" x14ac:dyDescent="0.25">
      <c r="A21" s="2"/>
      <c r="B21" s="2"/>
      <c r="C21" s="51">
        <v>44911</v>
      </c>
      <c r="D21" s="10" t="s">
        <v>17</v>
      </c>
      <c r="E21" s="20">
        <f t="shared" si="2"/>
        <v>927</v>
      </c>
      <c r="F21" s="10" t="s">
        <v>12</v>
      </c>
      <c r="G21" s="11">
        <v>1740</v>
      </c>
      <c r="H21" s="11">
        <v>0</v>
      </c>
      <c r="I21" s="11">
        <v>0</v>
      </c>
      <c r="J21" s="11">
        <v>0</v>
      </c>
      <c r="K21" s="11">
        <v>1740</v>
      </c>
      <c r="L21" s="11">
        <v>1740</v>
      </c>
      <c r="M21" s="17"/>
      <c r="N21" s="17"/>
      <c r="O21" s="17"/>
      <c r="Y21" s="53" t="e">
        <f>#REF!+(365*$Z$4)</f>
        <v>#REF!</v>
      </c>
    </row>
    <row r="22" spans="1:25" x14ac:dyDescent="0.25">
      <c r="A22" s="2"/>
      <c r="B22" s="2"/>
      <c r="C22" s="51">
        <v>44942.410567129627</v>
      </c>
      <c r="D22" s="10" t="s">
        <v>18</v>
      </c>
      <c r="E22" s="20">
        <f t="shared" si="2"/>
        <v>895</v>
      </c>
      <c r="F22" s="10" t="s">
        <v>12</v>
      </c>
      <c r="G22" s="11">
        <v>1740</v>
      </c>
      <c r="H22" s="11">
        <v>0</v>
      </c>
      <c r="I22" s="11">
        <v>0</v>
      </c>
      <c r="J22" s="11">
        <v>0</v>
      </c>
      <c r="K22" s="11">
        <v>1740</v>
      </c>
      <c r="L22" s="11">
        <v>1740</v>
      </c>
      <c r="M22" s="17"/>
      <c r="N22" s="17"/>
      <c r="O22" s="17"/>
      <c r="Y22" s="53" t="e">
        <f>#REF!+(365*$Z$4)</f>
        <v>#REF!</v>
      </c>
    </row>
    <row r="23" spans="1:25" x14ac:dyDescent="0.25">
      <c r="A23" s="2"/>
      <c r="B23" s="2"/>
      <c r="C23" s="51">
        <v>44973.522696759261</v>
      </c>
      <c r="D23" s="10" t="s">
        <v>19</v>
      </c>
      <c r="E23" s="20">
        <f t="shared" si="2"/>
        <v>864</v>
      </c>
      <c r="F23" s="10" t="s">
        <v>12</v>
      </c>
      <c r="G23" s="11">
        <v>1740</v>
      </c>
      <c r="H23" s="11">
        <v>0</v>
      </c>
      <c r="I23" s="11">
        <v>0</v>
      </c>
      <c r="J23" s="11">
        <v>0</v>
      </c>
      <c r="K23" s="11">
        <v>1740</v>
      </c>
      <c r="L23" s="11">
        <v>1740</v>
      </c>
      <c r="M23" s="17"/>
      <c r="N23" s="17"/>
      <c r="O23" s="17"/>
      <c r="Y23" s="53" t="e">
        <f>#REF!+(365*$Z$4)</f>
        <v>#REF!</v>
      </c>
    </row>
    <row r="24" spans="1:25" x14ac:dyDescent="0.25">
      <c r="A24" s="2"/>
      <c r="B24" s="2"/>
      <c r="C24" s="51">
        <v>45002.506793981483</v>
      </c>
      <c r="D24" s="10" t="s">
        <v>20</v>
      </c>
      <c r="E24" s="20">
        <f t="shared" si="2"/>
        <v>835</v>
      </c>
      <c r="F24" s="10" t="s">
        <v>12</v>
      </c>
      <c r="G24" s="11">
        <v>1740</v>
      </c>
      <c r="H24" s="11">
        <v>0</v>
      </c>
      <c r="I24" s="11">
        <v>0</v>
      </c>
      <c r="J24" s="11">
        <v>0</v>
      </c>
      <c r="K24" s="11">
        <v>1740</v>
      </c>
      <c r="L24" s="11">
        <v>1740</v>
      </c>
      <c r="M24" s="17"/>
      <c r="N24" s="17"/>
      <c r="O24" s="17"/>
      <c r="Y24" s="53" t="e">
        <f>#REF!+(365*$Z$4)</f>
        <v>#REF!</v>
      </c>
    </row>
    <row r="25" spans="1:25" x14ac:dyDescent="0.25">
      <c r="A25" s="2"/>
      <c r="B25" s="2"/>
      <c r="C25" s="51">
        <v>45034.236331018517</v>
      </c>
      <c r="D25" s="10" t="s">
        <v>21</v>
      </c>
      <c r="E25" s="20">
        <f t="shared" si="2"/>
        <v>803</v>
      </c>
      <c r="F25" s="10" t="s">
        <v>12</v>
      </c>
      <c r="G25" s="11">
        <v>1740</v>
      </c>
      <c r="H25" s="11">
        <v>0</v>
      </c>
      <c r="I25" s="11">
        <v>0</v>
      </c>
      <c r="J25" s="11">
        <v>0</v>
      </c>
      <c r="K25" s="11">
        <v>1740</v>
      </c>
      <c r="L25" s="11">
        <v>1740</v>
      </c>
      <c r="M25" s="17"/>
      <c r="N25" s="17"/>
      <c r="O25" s="17"/>
      <c r="Y25" s="53" t="e">
        <f>#REF!+(365*$Z$4)</f>
        <v>#REF!</v>
      </c>
    </row>
    <row r="26" spans="1:25" x14ac:dyDescent="0.25">
      <c r="A26" s="2"/>
      <c r="B26" s="2"/>
      <c r="C26" s="51">
        <v>45061.464328703703</v>
      </c>
      <c r="D26" s="10" t="s">
        <v>22</v>
      </c>
      <c r="E26" s="20">
        <f t="shared" si="2"/>
        <v>776</v>
      </c>
      <c r="F26" s="10" t="s">
        <v>12</v>
      </c>
      <c r="G26" s="11">
        <v>1740</v>
      </c>
      <c r="H26" s="11">
        <v>0</v>
      </c>
      <c r="I26" s="11">
        <v>0</v>
      </c>
      <c r="J26" s="11">
        <v>0</v>
      </c>
      <c r="K26" s="11">
        <v>1740</v>
      </c>
      <c r="L26" s="11">
        <v>1740</v>
      </c>
      <c r="M26" s="17"/>
      <c r="N26" s="17"/>
      <c r="O26" s="17"/>
      <c r="Y26" s="53" t="e">
        <f>#REF!+(365*$Z$4)</f>
        <v>#REF!</v>
      </c>
    </row>
    <row r="27" spans="1:25" x14ac:dyDescent="0.25">
      <c r="A27" s="2"/>
      <c r="B27" s="2"/>
      <c r="C27" s="51"/>
      <c r="D27" s="10"/>
      <c r="E27" s="10"/>
      <c r="F27" s="10"/>
      <c r="G27" s="11"/>
      <c r="H27" s="15">
        <f t="shared" ref="H27:L27" si="3">SUM(H17:H26)</f>
        <v>0</v>
      </c>
      <c r="I27" s="15">
        <f t="shared" si="3"/>
        <v>0</v>
      </c>
      <c r="J27" s="15">
        <f t="shared" si="3"/>
        <v>0</v>
      </c>
      <c r="K27" s="15">
        <f t="shared" si="3"/>
        <v>48720</v>
      </c>
      <c r="L27" s="56">
        <f t="shared" si="3"/>
        <v>48720</v>
      </c>
      <c r="M27" s="18"/>
      <c r="N27" s="18"/>
      <c r="O27" s="18"/>
      <c r="P27" s="2"/>
    </row>
    <row r="28" spans="1:25" x14ac:dyDescent="0.25">
      <c r="C28" s="52" t="s">
        <v>70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x14ac:dyDescent="0.25">
      <c r="A29" s="2"/>
      <c r="B29" s="2"/>
      <c r="C29" s="51">
        <v>45762</v>
      </c>
      <c r="D29" s="10">
        <v>285</v>
      </c>
      <c r="E29" s="20">
        <f t="shared" ref="E29:E31" si="4">INT($V$2-C29)</f>
        <v>76</v>
      </c>
      <c r="F29" s="10" t="s">
        <v>12</v>
      </c>
      <c r="G29" s="11">
        <v>8468</v>
      </c>
      <c r="H29" s="11">
        <v>0</v>
      </c>
      <c r="I29" s="11">
        <v>0</v>
      </c>
      <c r="J29" s="11">
        <v>8468</v>
      </c>
      <c r="K29" s="11">
        <v>0</v>
      </c>
      <c r="L29" s="11">
        <v>8468</v>
      </c>
      <c r="M29" s="17"/>
      <c r="N29" s="17"/>
      <c r="O29" s="17"/>
      <c r="Y29" s="53" t="e">
        <f>#REF!+(365*$Z$4)</f>
        <v>#REF!</v>
      </c>
    </row>
    <row r="30" spans="1:25" x14ac:dyDescent="0.25">
      <c r="A30" s="2"/>
      <c r="B30" s="2"/>
      <c r="C30" s="51">
        <v>45792</v>
      </c>
      <c r="D30" s="10">
        <v>317</v>
      </c>
      <c r="E30" s="20">
        <f t="shared" si="4"/>
        <v>46</v>
      </c>
      <c r="F30" s="10" t="s">
        <v>12</v>
      </c>
      <c r="G30" s="11">
        <v>8468</v>
      </c>
      <c r="H30" s="11">
        <v>0</v>
      </c>
      <c r="I30" s="11">
        <v>8468</v>
      </c>
      <c r="J30" s="11">
        <v>0</v>
      </c>
      <c r="K30" s="11">
        <v>0</v>
      </c>
      <c r="L30" s="11">
        <v>8468</v>
      </c>
      <c r="M30" s="17"/>
      <c r="N30" s="17"/>
      <c r="O30" s="17"/>
      <c r="Y30" s="53" t="e">
        <f>#REF!+(365*$Z$4)</f>
        <v>#REF!</v>
      </c>
    </row>
    <row r="31" spans="1:25" x14ac:dyDescent="0.25">
      <c r="A31" s="2"/>
      <c r="B31" s="2"/>
      <c r="C31" s="51">
        <v>45821</v>
      </c>
      <c r="D31" s="10">
        <v>344</v>
      </c>
      <c r="E31" s="20">
        <f t="shared" si="4"/>
        <v>17</v>
      </c>
      <c r="F31" s="10" t="s">
        <v>12</v>
      </c>
      <c r="G31" s="11">
        <v>8468</v>
      </c>
      <c r="H31" s="11">
        <v>8468</v>
      </c>
      <c r="I31" s="11">
        <v>0</v>
      </c>
      <c r="J31" s="11">
        <v>0</v>
      </c>
      <c r="K31" s="11">
        <v>0</v>
      </c>
      <c r="L31" s="11">
        <v>8468</v>
      </c>
      <c r="M31" s="17"/>
      <c r="N31" s="17"/>
      <c r="O31" s="17"/>
      <c r="Y31" s="53" t="e">
        <f>#REF!+(365*$Z$4)</f>
        <v>#REF!</v>
      </c>
    </row>
    <row r="32" spans="1:25" x14ac:dyDescent="0.25">
      <c r="A32" s="2"/>
      <c r="B32" s="2"/>
      <c r="C32" s="51"/>
      <c r="D32" s="10"/>
      <c r="E32" s="10"/>
      <c r="F32" s="10"/>
      <c r="G32" s="11"/>
      <c r="H32" s="15">
        <f t="shared" ref="H32:L32" si="5">SUM(H29:H31)</f>
        <v>8468</v>
      </c>
      <c r="I32" s="15">
        <f t="shared" si="5"/>
        <v>8468</v>
      </c>
      <c r="J32" s="15">
        <f t="shared" si="5"/>
        <v>8468</v>
      </c>
      <c r="K32" s="15">
        <f t="shared" si="5"/>
        <v>0</v>
      </c>
      <c r="L32" s="56">
        <f t="shared" si="5"/>
        <v>25404</v>
      </c>
      <c r="M32" s="18"/>
      <c r="N32" s="18"/>
      <c r="O32" s="18"/>
      <c r="P32" s="2"/>
    </row>
    <row r="33" spans="1:25" x14ac:dyDescent="0.25">
      <c r="C33" s="52" t="s">
        <v>74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2"/>
    </row>
    <row r="34" spans="1:25" x14ac:dyDescent="0.25">
      <c r="A34" s="2"/>
      <c r="B34" s="2"/>
      <c r="C34" s="51">
        <v>45622</v>
      </c>
      <c r="D34" s="10">
        <v>172</v>
      </c>
      <c r="E34" s="20">
        <f t="shared" ref="E34" si="6">INT($V$2-C34)</f>
        <v>216</v>
      </c>
      <c r="F34" s="10" t="s">
        <v>12</v>
      </c>
      <c r="G34" s="11">
        <v>393000</v>
      </c>
      <c r="H34" s="11">
        <v>0</v>
      </c>
      <c r="I34" s="11">
        <v>0</v>
      </c>
      <c r="J34" s="11">
        <v>0</v>
      </c>
      <c r="K34" s="11">
        <v>393000</v>
      </c>
      <c r="L34" s="11">
        <v>393000</v>
      </c>
      <c r="M34" s="17"/>
      <c r="N34" s="17"/>
      <c r="O34" s="17"/>
      <c r="Y34" s="53" t="e">
        <f>#REF!+(365*$Z$4)</f>
        <v>#REF!</v>
      </c>
    </row>
    <row r="35" spans="1:25" x14ac:dyDescent="0.25">
      <c r="A35" s="2"/>
      <c r="B35" s="2"/>
      <c r="C35" s="51"/>
      <c r="D35" s="10"/>
      <c r="E35" s="10"/>
      <c r="F35" s="10"/>
      <c r="G35" s="11"/>
      <c r="H35" s="15">
        <f t="shared" ref="H35:L35" si="7">H34</f>
        <v>0</v>
      </c>
      <c r="I35" s="15">
        <f t="shared" si="7"/>
        <v>0</v>
      </c>
      <c r="J35" s="15">
        <f t="shared" si="7"/>
        <v>0</v>
      </c>
      <c r="K35" s="15">
        <f t="shared" si="7"/>
        <v>393000</v>
      </c>
      <c r="L35" s="56">
        <f t="shared" si="7"/>
        <v>393000</v>
      </c>
      <c r="M35" s="18"/>
      <c r="N35" s="18"/>
      <c r="O35" s="18"/>
      <c r="P35" s="2"/>
    </row>
    <row r="36" spans="1:25" x14ac:dyDescent="0.25">
      <c r="C36" s="52" t="s">
        <v>75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2"/>
    </row>
    <row r="37" spans="1:25" x14ac:dyDescent="0.25">
      <c r="A37" s="2"/>
      <c r="B37" s="2"/>
      <c r="C37" s="51">
        <v>44974.591041666667</v>
      </c>
      <c r="D37" s="10" t="s">
        <v>23</v>
      </c>
      <c r="E37" s="20">
        <f t="shared" ref="E37:E44" si="8">INT($V$2-C37)</f>
        <v>863</v>
      </c>
      <c r="F37" s="10" t="s">
        <v>12</v>
      </c>
      <c r="G37" s="11">
        <v>6960</v>
      </c>
      <c r="H37" s="11">
        <v>0</v>
      </c>
      <c r="I37" s="11">
        <v>0</v>
      </c>
      <c r="J37" s="11">
        <v>0</v>
      </c>
      <c r="K37" s="11">
        <v>6960</v>
      </c>
      <c r="L37" s="11">
        <v>6960</v>
      </c>
      <c r="M37" s="17"/>
      <c r="N37" s="17"/>
      <c r="O37" s="17"/>
      <c r="Y37" s="53" t="e">
        <f>#REF!+(365*$Z$4)</f>
        <v>#REF!</v>
      </c>
    </row>
    <row r="38" spans="1:25" x14ac:dyDescent="0.25">
      <c r="A38" s="2"/>
      <c r="B38" s="2"/>
      <c r="C38" s="51">
        <v>45002.507118055553</v>
      </c>
      <c r="D38" s="10" t="s">
        <v>24</v>
      </c>
      <c r="E38" s="20">
        <f t="shared" si="8"/>
        <v>835</v>
      </c>
      <c r="F38" s="10" t="s">
        <v>12</v>
      </c>
      <c r="G38" s="11">
        <v>6960</v>
      </c>
      <c r="H38" s="11">
        <v>0</v>
      </c>
      <c r="I38" s="11">
        <v>0</v>
      </c>
      <c r="J38" s="11">
        <v>0</v>
      </c>
      <c r="K38" s="11">
        <v>6960</v>
      </c>
      <c r="L38" s="11">
        <v>6960</v>
      </c>
      <c r="M38" s="17"/>
      <c r="N38" s="17"/>
      <c r="O38" s="17"/>
      <c r="Y38" s="53" t="e">
        <f>#REF!+(365*$Z$4)</f>
        <v>#REF!</v>
      </c>
    </row>
    <row r="39" spans="1:25" x14ac:dyDescent="0.25">
      <c r="A39" s="2"/>
      <c r="B39" s="2"/>
      <c r="C39" s="51">
        <v>45034.237164351849</v>
      </c>
      <c r="D39" s="10" t="s">
        <v>25</v>
      </c>
      <c r="E39" s="20">
        <f t="shared" si="8"/>
        <v>803</v>
      </c>
      <c r="F39" s="10" t="s">
        <v>12</v>
      </c>
      <c r="G39" s="11">
        <v>6960</v>
      </c>
      <c r="H39" s="11">
        <v>0</v>
      </c>
      <c r="I39" s="11">
        <v>0</v>
      </c>
      <c r="J39" s="11">
        <v>0</v>
      </c>
      <c r="K39" s="11">
        <v>6960</v>
      </c>
      <c r="L39" s="11">
        <v>6960</v>
      </c>
      <c r="M39" s="17"/>
      <c r="N39" s="17"/>
      <c r="O39" s="17"/>
      <c r="Y39" s="53" t="e">
        <f>#REF!+(365*$Z$4)</f>
        <v>#REF!</v>
      </c>
    </row>
    <row r="40" spans="1:25" x14ac:dyDescent="0.25">
      <c r="A40" s="2"/>
      <c r="B40" s="2"/>
      <c r="C40" s="51">
        <v>45714</v>
      </c>
      <c r="D40" s="10">
        <v>248</v>
      </c>
      <c r="E40" s="20">
        <f t="shared" si="8"/>
        <v>124</v>
      </c>
      <c r="F40" s="10" t="s">
        <v>12</v>
      </c>
      <c r="G40" s="11">
        <v>3480</v>
      </c>
      <c r="H40" s="11">
        <v>0</v>
      </c>
      <c r="I40" s="11">
        <v>0</v>
      </c>
      <c r="J40" s="11">
        <v>0</v>
      </c>
      <c r="K40" s="11">
        <v>3480</v>
      </c>
      <c r="L40" s="11">
        <v>3480</v>
      </c>
      <c r="M40" s="17"/>
      <c r="N40" s="17"/>
      <c r="O40" s="17"/>
      <c r="Y40" s="53" t="e">
        <f>#REF!+(365*$Z$4)</f>
        <v>#REF!</v>
      </c>
    </row>
    <row r="41" spans="1:25" x14ac:dyDescent="0.25">
      <c r="A41" s="2"/>
      <c r="B41" s="2"/>
      <c r="C41" s="51">
        <v>45731</v>
      </c>
      <c r="D41" s="10">
        <v>255</v>
      </c>
      <c r="E41" s="20">
        <f t="shared" si="8"/>
        <v>107</v>
      </c>
      <c r="F41" s="10" t="s">
        <v>12</v>
      </c>
      <c r="G41" s="11">
        <v>3480</v>
      </c>
      <c r="H41" s="11">
        <v>0</v>
      </c>
      <c r="I41" s="11">
        <v>0</v>
      </c>
      <c r="J41" s="11">
        <v>0</v>
      </c>
      <c r="K41" s="11">
        <v>3480</v>
      </c>
      <c r="L41" s="11">
        <v>3480</v>
      </c>
      <c r="M41" s="17"/>
      <c r="N41" s="17"/>
      <c r="O41" s="17"/>
      <c r="Y41" s="53" t="e">
        <f>#REF!+(365*$Z$4)</f>
        <v>#REF!</v>
      </c>
    </row>
    <row r="42" spans="1:25" x14ac:dyDescent="0.25">
      <c r="A42" s="2"/>
      <c r="B42" s="2"/>
      <c r="C42" s="51">
        <v>45762</v>
      </c>
      <c r="D42" s="10">
        <v>283</v>
      </c>
      <c r="E42" s="20">
        <f t="shared" si="8"/>
        <v>76</v>
      </c>
      <c r="F42" s="10" t="s">
        <v>12</v>
      </c>
      <c r="G42" s="11">
        <v>3480</v>
      </c>
      <c r="H42" s="11">
        <v>0</v>
      </c>
      <c r="I42" s="11">
        <v>0</v>
      </c>
      <c r="J42" s="11">
        <v>3480</v>
      </c>
      <c r="K42" s="11">
        <v>0</v>
      </c>
      <c r="L42" s="11">
        <v>3480</v>
      </c>
      <c r="M42" s="17"/>
      <c r="N42" s="17"/>
      <c r="O42" s="17"/>
      <c r="Y42" s="53" t="e">
        <f>#REF!+(365*$Z$4)</f>
        <v>#REF!</v>
      </c>
    </row>
    <row r="43" spans="1:25" x14ac:dyDescent="0.25">
      <c r="A43" s="2"/>
      <c r="B43" s="2"/>
      <c r="C43" s="51">
        <v>45792</v>
      </c>
      <c r="D43" s="10">
        <v>315</v>
      </c>
      <c r="E43" s="20">
        <f t="shared" si="8"/>
        <v>46</v>
      </c>
      <c r="F43" s="10" t="s">
        <v>12</v>
      </c>
      <c r="G43" s="11">
        <v>3480</v>
      </c>
      <c r="H43" s="11">
        <v>0</v>
      </c>
      <c r="I43" s="11">
        <v>3480</v>
      </c>
      <c r="J43" s="11">
        <v>0</v>
      </c>
      <c r="K43" s="11">
        <v>0</v>
      </c>
      <c r="L43" s="11">
        <v>3480</v>
      </c>
      <c r="M43" s="17"/>
      <c r="N43" s="17"/>
      <c r="O43" s="17"/>
      <c r="Y43" s="53" t="e">
        <f>#REF!+(365*$Z$4)</f>
        <v>#REF!</v>
      </c>
    </row>
    <row r="44" spans="1:25" x14ac:dyDescent="0.25">
      <c r="A44" s="2"/>
      <c r="B44" s="2"/>
      <c r="C44" s="51">
        <v>45821</v>
      </c>
      <c r="D44" s="10">
        <v>342</v>
      </c>
      <c r="E44" s="20">
        <f t="shared" si="8"/>
        <v>17</v>
      </c>
      <c r="F44" s="10" t="s">
        <v>12</v>
      </c>
      <c r="G44" s="11">
        <v>3480</v>
      </c>
      <c r="H44" s="11">
        <v>3480</v>
      </c>
      <c r="I44" s="11">
        <v>0</v>
      </c>
      <c r="J44" s="11">
        <v>0</v>
      </c>
      <c r="K44" s="11">
        <v>0</v>
      </c>
      <c r="L44" s="11">
        <v>3480</v>
      </c>
      <c r="M44" s="17"/>
      <c r="N44" s="17"/>
      <c r="O44" s="17"/>
      <c r="Y44" s="53" t="e">
        <f>#REF!+(365*$Z$4)</f>
        <v>#REF!</v>
      </c>
    </row>
    <row r="45" spans="1:25" x14ac:dyDescent="0.25">
      <c r="A45" s="2"/>
      <c r="B45" s="2"/>
      <c r="C45" s="51"/>
      <c r="D45" s="10"/>
      <c r="E45" s="10"/>
      <c r="F45" s="10"/>
      <c r="G45" s="11"/>
      <c r="H45" s="15">
        <f t="shared" ref="H45:L45" si="9">SUM(H37:H44)</f>
        <v>3480</v>
      </c>
      <c r="I45" s="15">
        <f t="shared" si="9"/>
        <v>3480</v>
      </c>
      <c r="J45" s="15">
        <f t="shared" si="9"/>
        <v>3480</v>
      </c>
      <c r="K45" s="15">
        <f t="shared" si="9"/>
        <v>27840</v>
      </c>
      <c r="L45" s="56">
        <f t="shared" si="9"/>
        <v>38280</v>
      </c>
      <c r="M45" s="18"/>
      <c r="N45" s="18"/>
      <c r="O45" s="18"/>
      <c r="P45" s="2"/>
    </row>
    <row r="46" spans="1:25" x14ac:dyDescent="0.25">
      <c r="C46" s="52" t="s">
        <v>75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2"/>
    </row>
    <row r="47" spans="1:25" x14ac:dyDescent="0.25">
      <c r="A47" s="2"/>
      <c r="B47" s="2"/>
      <c r="C47" s="51">
        <v>45821</v>
      </c>
      <c r="D47" s="10">
        <v>356</v>
      </c>
      <c r="E47" s="20">
        <f t="shared" ref="E47" si="10">INT($V$2-C47)</f>
        <v>17</v>
      </c>
      <c r="F47" s="10" t="s">
        <v>12</v>
      </c>
      <c r="G47" s="11">
        <v>3480</v>
      </c>
      <c r="H47" s="11">
        <v>3480</v>
      </c>
      <c r="I47" s="11">
        <v>0</v>
      </c>
      <c r="J47" s="11">
        <v>0</v>
      </c>
      <c r="K47" s="11">
        <v>0</v>
      </c>
      <c r="L47" s="11">
        <v>3480</v>
      </c>
      <c r="M47" s="17"/>
      <c r="N47" s="17"/>
      <c r="O47" s="17"/>
      <c r="Y47" s="53" t="e">
        <f>#REF!+(365*$Z$4)</f>
        <v>#REF!</v>
      </c>
    </row>
    <row r="48" spans="1:25" x14ac:dyDescent="0.25">
      <c r="A48" s="2"/>
      <c r="B48" s="2"/>
      <c r="C48" s="51"/>
      <c r="D48" s="10"/>
      <c r="E48" s="10"/>
      <c r="F48" s="10"/>
      <c r="G48" s="11"/>
      <c r="H48" s="15">
        <f t="shared" ref="H48" si="11">H47</f>
        <v>3480</v>
      </c>
      <c r="I48" s="15">
        <f t="shared" ref="I48" si="12">I47</f>
        <v>0</v>
      </c>
      <c r="J48" s="15">
        <f t="shared" ref="J48" si="13">J47</f>
        <v>0</v>
      </c>
      <c r="K48" s="15">
        <f t="shared" ref="K48" si="14">K47</f>
        <v>0</v>
      </c>
      <c r="L48" s="56">
        <f t="shared" ref="L48" si="15">L47</f>
        <v>3480</v>
      </c>
      <c r="M48" s="18"/>
      <c r="N48" s="18"/>
      <c r="O48" s="18"/>
      <c r="P48" s="2"/>
    </row>
    <row r="49" spans="1:25" x14ac:dyDescent="0.25">
      <c r="C49" s="52" t="s">
        <v>76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2"/>
    </row>
    <row r="50" spans="1:25" x14ac:dyDescent="0.25">
      <c r="A50" s="2"/>
      <c r="B50" s="2"/>
      <c r="C50" s="51">
        <v>45306.394895833335</v>
      </c>
      <c r="D50" s="10" t="s">
        <v>26</v>
      </c>
      <c r="E50" s="20">
        <f t="shared" ref="E50:E53" si="16">INT($V$2-C50)</f>
        <v>531</v>
      </c>
      <c r="F50" s="10" t="s">
        <v>12</v>
      </c>
      <c r="G50" s="11">
        <v>8700</v>
      </c>
      <c r="H50" s="11">
        <v>0</v>
      </c>
      <c r="I50" s="11">
        <v>0</v>
      </c>
      <c r="J50" s="11">
        <v>0</v>
      </c>
      <c r="K50" s="11">
        <v>8700</v>
      </c>
      <c r="L50" s="11">
        <v>8700</v>
      </c>
      <c r="M50" s="17"/>
      <c r="N50" s="17"/>
      <c r="O50" s="17"/>
      <c r="Y50" s="53" t="e">
        <f>#REF!+(365*$Z$4)</f>
        <v>#REF!</v>
      </c>
    </row>
    <row r="51" spans="1:25" x14ac:dyDescent="0.25">
      <c r="A51" s="2"/>
      <c r="B51" s="2"/>
      <c r="C51" s="51">
        <v>45353.523796296293</v>
      </c>
      <c r="D51" s="10" t="s">
        <v>27</v>
      </c>
      <c r="E51" s="20">
        <f t="shared" si="16"/>
        <v>484</v>
      </c>
      <c r="F51" s="10" t="s">
        <v>12</v>
      </c>
      <c r="G51" s="11">
        <v>6960</v>
      </c>
      <c r="H51" s="11">
        <v>0</v>
      </c>
      <c r="I51" s="11">
        <v>0</v>
      </c>
      <c r="J51" s="11">
        <v>0</v>
      </c>
      <c r="K51" s="11">
        <v>6960</v>
      </c>
      <c r="L51" s="11">
        <v>6960</v>
      </c>
      <c r="M51" s="17"/>
      <c r="N51" s="17"/>
      <c r="O51" s="17"/>
      <c r="Y51" s="53" t="e">
        <f>#REF!+(365*$Z$4)</f>
        <v>#REF!</v>
      </c>
    </row>
    <row r="52" spans="1:25" x14ac:dyDescent="0.25">
      <c r="A52" s="2"/>
      <c r="B52" s="2"/>
      <c r="C52" s="51">
        <v>45366.574201388888</v>
      </c>
      <c r="D52" s="10" t="s">
        <v>28</v>
      </c>
      <c r="E52" s="20">
        <f t="shared" si="16"/>
        <v>471</v>
      </c>
      <c r="F52" s="10" t="s">
        <v>12</v>
      </c>
      <c r="G52" s="11">
        <v>8700</v>
      </c>
      <c r="H52" s="11">
        <v>0</v>
      </c>
      <c r="I52" s="11">
        <v>0</v>
      </c>
      <c r="J52" s="11">
        <v>0</v>
      </c>
      <c r="K52" s="11">
        <v>8700</v>
      </c>
      <c r="L52" s="11">
        <v>8700</v>
      </c>
      <c r="M52" s="17"/>
      <c r="N52" s="17"/>
      <c r="O52" s="17"/>
      <c r="Y52" s="53" t="e">
        <f>#REF!+(365*$Z$4)</f>
        <v>#REF!</v>
      </c>
    </row>
    <row r="53" spans="1:25" x14ac:dyDescent="0.25">
      <c r="A53" s="2"/>
      <c r="B53" s="2"/>
      <c r="C53" s="51">
        <v>45820</v>
      </c>
      <c r="D53" s="10">
        <v>338</v>
      </c>
      <c r="E53" s="20">
        <f t="shared" si="16"/>
        <v>18</v>
      </c>
      <c r="F53" s="10" t="s">
        <v>12</v>
      </c>
      <c r="G53" s="11">
        <v>12351.4</v>
      </c>
      <c r="H53" s="11">
        <v>12351.4</v>
      </c>
      <c r="I53" s="11">
        <v>0</v>
      </c>
      <c r="J53" s="11">
        <v>0</v>
      </c>
      <c r="K53" s="11">
        <v>0</v>
      </c>
      <c r="L53" s="11">
        <v>12351.4</v>
      </c>
      <c r="M53" s="17"/>
      <c r="N53" s="17"/>
      <c r="O53" s="17"/>
      <c r="Y53" s="53" t="e">
        <f>#REF!+(365*$Z$4)</f>
        <v>#REF!</v>
      </c>
    </row>
    <row r="54" spans="1:25" x14ac:dyDescent="0.25">
      <c r="A54" s="2"/>
      <c r="B54" s="2"/>
      <c r="C54" s="51"/>
      <c r="D54" s="10"/>
      <c r="E54" s="10"/>
      <c r="F54" s="10"/>
      <c r="G54" s="11"/>
      <c r="H54" s="15">
        <f t="shared" ref="H54:L54" si="17">SUM(H50:H53)</f>
        <v>12351.4</v>
      </c>
      <c r="I54" s="15">
        <f t="shared" si="17"/>
        <v>0</v>
      </c>
      <c r="J54" s="15">
        <f t="shared" si="17"/>
        <v>0</v>
      </c>
      <c r="K54" s="15">
        <f t="shared" si="17"/>
        <v>24360</v>
      </c>
      <c r="L54" s="56">
        <f t="shared" si="17"/>
        <v>36711.4</v>
      </c>
      <c r="M54" s="18"/>
      <c r="N54" s="18"/>
      <c r="O54" s="18"/>
      <c r="P54" s="2"/>
    </row>
    <row r="55" spans="1:25" x14ac:dyDescent="0.25">
      <c r="C55" s="52" t="s">
        <v>77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2"/>
    </row>
    <row r="56" spans="1:25" x14ac:dyDescent="0.25">
      <c r="A56" s="2"/>
      <c r="B56" s="2"/>
      <c r="C56" s="51">
        <v>45580</v>
      </c>
      <c r="D56" s="10">
        <v>134</v>
      </c>
      <c r="E56" s="20">
        <f t="shared" ref="E56:E64" si="18">INT($V$2-C56)</f>
        <v>258</v>
      </c>
      <c r="F56" s="10" t="s">
        <v>12</v>
      </c>
      <c r="G56" s="11">
        <v>30508</v>
      </c>
      <c r="H56" s="11">
        <v>0</v>
      </c>
      <c r="I56" s="11">
        <v>0</v>
      </c>
      <c r="J56" s="11">
        <v>0</v>
      </c>
      <c r="K56" s="11">
        <v>30508</v>
      </c>
      <c r="L56" s="11">
        <v>30508</v>
      </c>
      <c r="M56" s="17"/>
      <c r="N56" s="17"/>
      <c r="O56" s="17"/>
      <c r="Y56" s="53" t="e">
        <f>#REF!+(365*$Z$4)</f>
        <v>#REF!</v>
      </c>
    </row>
    <row r="57" spans="1:25" x14ac:dyDescent="0.25">
      <c r="A57" s="2"/>
      <c r="B57" s="2"/>
      <c r="C57" s="51">
        <v>45672</v>
      </c>
      <c r="D57" s="10">
        <v>210</v>
      </c>
      <c r="E57" s="20">
        <f t="shared" si="18"/>
        <v>166</v>
      </c>
      <c r="F57" s="10" t="s">
        <v>12</v>
      </c>
      <c r="G57" s="11">
        <v>15660</v>
      </c>
      <c r="H57" s="11">
        <v>0</v>
      </c>
      <c r="I57" s="11">
        <v>0</v>
      </c>
      <c r="J57" s="11">
        <v>0</v>
      </c>
      <c r="K57" s="11">
        <v>15660</v>
      </c>
      <c r="L57" s="11">
        <v>15660</v>
      </c>
      <c r="M57" s="17"/>
      <c r="N57" s="17"/>
      <c r="O57" s="17"/>
      <c r="Y57" s="53" t="e">
        <f>#REF!+(365*$Z$4)</f>
        <v>#REF!</v>
      </c>
    </row>
    <row r="58" spans="1:25" x14ac:dyDescent="0.25">
      <c r="A58" s="2"/>
      <c r="B58" s="2"/>
      <c r="C58" s="51">
        <v>45702</v>
      </c>
      <c r="D58" s="10">
        <v>239</v>
      </c>
      <c r="E58" s="20">
        <f t="shared" si="18"/>
        <v>136</v>
      </c>
      <c r="F58" s="10" t="s">
        <v>12</v>
      </c>
      <c r="G58" s="11">
        <v>15660</v>
      </c>
      <c r="H58" s="11">
        <v>0</v>
      </c>
      <c r="I58" s="11">
        <v>0</v>
      </c>
      <c r="J58" s="11">
        <v>0</v>
      </c>
      <c r="K58" s="11">
        <v>15660</v>
      </c>
      <c r="L58" s="11">
        <v>15660</v>
      </c>
      <c r="M58" s="17"/>
      <c r="N58" s="17"/>
      <c r="O58" s="17"/>
      <c r="Y58" s="53" t="e">
        <f>#REF!+(365*$Z$4)</f>
        <v>#REF!</v>
      </c>
    </row>
    <row r="59" spans="1:25" x14ac:dyDescent="0.25">
      <c r="A59" s="2"/>
      <c r="B59" s="2"/>
      <c r="C59" s="51">
        <v>45762</v>
      </c>
      <c r="D59" s="10">
        <v>298</v>
      </c>
      <c r="E59" s="20">
        <f t="shared" si="18"/>
        <v>76</v>
      </c>
      <c r="F59" s="10" t="s">
        <v>12</v>
      </c>
      <c r="G59" s="11">
        <v>17864</v>
      </c>
      <c r="H59" s="11">
        <v>0</v>
      </c>
      <c r="I59" s="11">
        <v>0</v>
      </c>
      <c r="J59" s="11">
        <v>17864</v>
      </c>
      <c r="K59" s="11">
        <v>0</v>
      </c>
      <c r="L59" s="11">
        <v>17864</v>
      </c>
      <c r="M59" s="17"/>
      <c r="N59" s="17"/>
      <c r="O59" s="17"/>
      <c r="Y59" s="53" t="e">
        <f>#REF!+(365*$Z$4)</f>
        <v>#REF!</v>
      </c>
    </row>
    <row r="60" spans="1:25" x14ac:dyDescent="0.25">
      <c r="A60" s="2"/>
      <c r="B60" s="2"/>
      <c r="C60" s="51">
        <v>45762</v>
      </c>
      <c r="D60" s="10">
        <v>299</v>
      </c>
      <c r="E60" s="20">
        <f t="shared" si="18"/>
        <v>76</v>
      </c>
      <c r="F60" s="10" t="s">
        <v>12</v>
      </c>
      <c r="G60" s="11">
        <v>14616</v>
      </c>
      <c r="H60" s="11">
        <v>0</v>
      </c>
      <c r="I60" s="11">
        <v>0</v>
      </c>
      <c r="J60" s="11">
        <v>14616</v>
      </c>
      <c r="K60" s="11">
        <v>0</v>
      </c>
      <c r="L60" s="11">
        <v>14616</v>
      </c>
      <c r="M60" s="17"/>
      <c r="N60" s="17"/>
      <c r="O60" s="17"/>
      <c r="Y60" s="53" t="e">
        <f>#REF!+(365*$Z$4)</f>
        <v>#REF!</v>
      </c>
    </row>
    <row r="61" spans="1:25" x14ac:dyDescent="0.25">
      <c r="A61" s="2"/>
      <c r="B61" s="2"/>
      <c r="C61" s="51">
        <v>45792</v>
      </c>
      <c r="D61" s="10">
        <v>330</v>
      </c>
      <c r="E61" s="20">
        <f t="shared" si="18"/>
        <v>46</v>
      </c>
      <c r="F61" s="10" t="s">
        <v>12</v>
      </c>
      <c r="G61" s="11">
        <v>17864</v>
      </c>
      <c r="H61" s="11">
        <v>0</v>
      </c>
      <c r="I61" s="11">
        <v>17864</v>
      </c>
      <c r="J61" s="11">
        <v>0</v>
      </c>
      <c r="K61" s="11">
        <v>0</v>
      </c>
      <c r="L61" s="11">
        <v>17864</v>
      </c>
      <c r="M61" s="17"/>
      <c r="N61" s="17"/>
      <c r="O61" s="17"/>
      <c r="Y61" s="53" t="e">
        <f>#REF!+(365*$Z$4)</f>
        <v>#REF!</v>
      </c>
    </row>
    <row r="62" spans="1:25" x14ac:dyDescent="0.25">
      <c r="A62" s="2"/>
      <c r="B62" s="2"/>
      <c r="C62" s="51">
        <v>45792</v>
      </c>
      <c r="D62" s="10">
        <v>331</v>
      </c>
      <c r="E62" s="20">
        <f t="shared" si="18"/>
        <v>46</v>
      </c>
      <c r="F62" s="10" t="s">
        <v>12</v>
      </c>
      <c r="G62" s="11">
        <v>14616</v>
      </c>
      <c r="H62" s="11">
        <v>0</v>
      </c>
      <c r="I62" s="11">
        <v>14616</v>
      </c>
      <c r="J62" s="11">
        <v>0</v>
      </c>
      <c r="K62" s="11">
        <v>0</v>
      </c>
      <c r="L62" s="11">
        <v>14616</v>
      </c>
      <c r="M62" s="17"/>
      <c r="N62" s="17"/>
      <c r="O62" s="17"/>
      <c r="Y62" s="53" t="e">
        <f>#REF!+(365*$Z$4)</f>
        <v>#REF!</v>
      </c>
    </row>
    <row r="63" spans="1:25" x14ac:dyDescent="0.25">
      <c r="A63" s="2"/>
      <c r="B63" s="2"/>
      <c r="C63" s="51">
        <v>45821</v>
      </c>
      <c r="D63" s="10">
        <v>357</v>
      </c>
      <c r="E63" s="20">
        <f t="shared" si="18"/>
        <v>17</v>
      </c>
      <c r="F63" s="10" t="s">
        <v>12</v>
      </c>
      <c r="G63" s="11">
        <v>17864</v>
      </c>
      <c r="H63" s="11">
        <v>17864</v>
      </c>
      <c r="I63" s="11">
        <v>0</v>
      </c>
      <c r="J63" s="11">
        <v>0</v>
      </c>
      <c r="K63" s="11">
        <v>0</v>
      </c>
      <c r="L63" s="11">
        <v>17864</v>
      </c>
      <c r="M63" s="17"/>
      <c r="N63" s="17"/>
      <c r="O63" s="17"/>
      <c r="Y63" s="53" t="e">
        <f>#REF!+(365*$Z$4)</f>
        <v>#REF!</v>
      </c>
    </row>
    <row r="64" spans="1:25" x14ac:dyDescent="0.25">
      <c r="A64" s="2"/>
      <c r="B64" s="2"/>
      <c r="C64" s="51">
        <v>45821</v>
      </c>
      <c r="D64" s="10">
        <v>358</v>
      </c>
      <c r="E64" s="20">
        <f t="shared" si="18"/>
        <v>17</v>
      </c>
      <c r="F64" s="10" t="s">
        <v>12</v>
      </c>
      <c r="G64" s="11">
        <v>14616</v>
      </c>
      <c r="H64" s="11">
        <v>14616</v>
      </c>
      <c r="I64" s="11">
        <v>0</v>
      </c>
      <c r="J64" s="11">
        <v>0</v>
      </c>
      <c r="K64" s="11">
        <v>0</v>
      </c>
      <c r="L64" s="11">
        <v>14616</v>
      </c>
      <c r="M64" s="17"/>
      <c r="N64" s="17"/>
      <c r="O64" s="17"/>
      <c r="Y64" s="53" t="e">
        <f>#REF!+(365*$Z$4)</f>
        <v>#REF!</v>
      </c>
    </row>
    <row r="65" spans="1:25" x14ac:dyDescent="0.25">
      <c r="A65" s="2"/>
      <c r="B65" s="2"/>
      <c r="C65" s="51"/>
      <c r="D65" s="10"/>
      <c r="E65" s="10"/>
      <c r="F65" s="10"/>
      <c r="G65" s="11"/>
      <c r="H65" s="15">
        <f t="shared" ref="H65:L65" si="19">SUM(H56:H64)</f>
        <v>32480</v>
      </c>
      <c r="I65" s="15">
        <f t="shared" si="19"/>
        <v>32480</v>
      </c>
      <c r="J65" s="15">
        <f t="shared" si="19"/>
        <v>32480</v>
      </c>
      <c r="K65" s="15">
        <f t="shared" si="19"/>
        <v>61828</v>
      </c>
      <c r="L65" s="56">
        <f t="shared" si="19"/>
        <v>159268</v>
      </c>
      <c r="M65" s="18"/>
      <c r="N65" s="18"/>
      <c r="O65" s="18"/>
      <c r="P65" s="2"/>
    </row>
    <row r="66" spans="1:25" x14ac:dyDescent="0.25">
      <c r="C66" s="52" t="s">
        <v>78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2"/>
    </row>
    <row r="67" spans="1:25" x14ac:dyDescent="0.25">
      <c r="A67" s="2"/>
      <c r="B67" s="2"/>
      <c r="C67" s="51">
        <v>45792</v>
      </c>
      <c r="D67" s="10">
        <v>318</v>
      </c>
      <c r="E67" s="20">
        <f t="shared" ref="E67:E68" si="20">INT($V$2-C67)</f>
        <v>46</v>
      </c>
      <c r="F67" s="10" t="s">
        <v>12</v>
      </c>
      <c r="G67" s="11">
        <v>3480</v>
      </c>
      <c r="H67" s="11">
        <v>0</v>
      </c>
      <c r="I67" s="11">
        <v>3480</v>
      </c>
      <c r="J67" s="11">
        <v>0</v>
      </c>
      <c r="K67" s="11">
        <v>0</v>
      </c>
      <c r="L67" s="11">
        <v>3480</v>
      </c>
      <c r="M67" s="17"/>
      <c r="N67" s="17"/>
      <c r="O67" s="17"/>
      <c r="Y67" s="53" t="e">
        <f>#REF!+(365*$Z$4)</f>
        <v>#REF!</v>
      </c>
    </row>
    <row r="68" spans="1:25" x14ac:dyDescent="0.25">
      <c r="A68" s="2"/>
      <c r="B68" s="2"/>
      <c r="C68" s="51">
        <v>45821</v>
      </c>
      <c r="D68" s="10">
        <v>345</v>
      </c>
      <c r="E68" s="20">
        <f t="shared" si="20"/>
        <v>17</v>
      </c>
      <c r="F68" s="10" t="s">
        <v>12</v>
      </c>
      <c r="G68" s="11">
        <v>3480</v>
      </c>
      <c r="H68" s="11">
        <v>3480</v>
      </c>
      <c r="I68" s="11">
        <v>0</v>
      </c>
      <c r="J68" s="11">
        <v>0</v>
      </c>
      <c r="K68" s="11">
        <v>0</v>
      </c>
      <c r="L68" s="11">
        <v>3480</v>
      </c>
      <c r="M68" s="17"/>
      <c r="N68" s="17"/>
      <c r="O68" s="17"/>
      <c r="Y68" s="53" t="e">
        <f>#REF!+(365*$Z$4)</f>
        <v>#REF!</v>
      </c>
    </row>
    <row r="69" spans="1:25" x14ac:dyDescent="0.25">
      <c r="A69" s="2"/>
      <c r="B69" s="2"/>
      <c r="C69" s="51"/>
      <c r="D69" s="10"/>
      <c r="E69" s="10"/>
      <c r="F69" s="10"/>
      <c r="G69" s="11"/>
      <c r="H69" s="15">
        <f t="shared" ref="H69:L69" si="21">SUM(H67:H68)</f>
        <v>3480</v>
      </c>
      <c r="I69" s="15">
        <f t="shared" si="21"/>
        <v>3480</v>
      </c>
      <c r="J69" s="15">
        <f t="shared" si="21"/>
        <v>0</v>
      </c>
      <c r="K69" s="15">
        <f t="shared" si="21"/>
        <v>0</v>
      </c>
      <c r="L69" s="56">
        <f t="shared" si="21"/>
        <v>6960</v>
      </c>
      <c r="M69" s="18"/>
      <c r="N69" s="18"/>
      <c r="O69" s="18"/>
      <c r="P69" s="2"/>
    </row>
    <row r="70" spans="1:25" x14ac:dyDescent="0.25">
      <c r="C70" s="52" t="s">
        <v>79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2"/>
    </row>
    <row r="71" spans="1:25" x14ac:dyDescent="0.25">
      <c r="A71" s="2"/>
      <c r="B71" s="2"/>
      <c r="C71" s="51">
        <v>45487</v>
      </c>
      <c r="D71" s="10">
        <v>85</v>
      </c>
      <c r="E71" s="20">
        <f t="shared" ref="E71:E82" si="22">INT($V$2-C71)</f>
        <v>351</v>
      </c>
      <c r="F71" s="10" t="s">
        <v>12</v>
      </c>
      <c r="G71" s="11">
        <v>3480</v>
      </c>
      <c r="H71" s="11">
        <v>0</v>
      </c>
      <c r="I71" s="11">
        <v>0</v>
      </c>
      <c r="J71" s="11">
        <v>0</v>
      </c>
      <c r="K71" s="11">
        <v>3480</v>
      </c>
      <c r="L71" s="11">
        <v>3480</v>
      </c>
      <c r="M71" s="17"/>
      <c r="N71" s="17"/>
      <c r="O71" s="17"/>
      <c r="Y71" s="53" t="e">
        <f>#REF!+(365*$Z$4)</f>
        <v>#REF!</v>
      </c>
    </row>
    <row r="72" spans="1:25" x14ac:dyDescent="0.25">
      <c r="A72" s="2"/>
      <c r="B72" s="2"/>
      <c r="C72" s="51">
        <v>45554</v>
      </c>
      <c r="D72" s="10">
        <v>122</v>
      </c>
      <c r="E72" s="20">
        <f t="shared" si="22"/>
        <v>284</v>
      </c>
      <c r="F72" s="10" t="s">
        <v>12</v>
      </c>
      <c r="G72" s="11">
        <v>3480</v>
      </c>
      <c r="H72" s="11">
        <v>0</v>
      </c>
      <c r="I72" s="11">
        <v>0</v>
      </c>
      <c r="J72" s="11">
        <v>0</v>
      </c>
      <c r="K72" s="11">
        <v>3480</v>
      </c>
      <c r="L72" s="11">
        <v>3480</v>
      </c>
      <c r="M72" s="17"/>
      <c r="N72" s="17"/>
      <c r="O72" s="17"/>
      <c r="Y72" s="53" t="e">
        <f>#REF!+(365*$Z$4)</f>
        <v>#REF!</v>
      </c>
    </row>
    <row r="73" spans="1:25" x14ac:dyDescent="0.25">
      <c r="A73" s="2"/>
      <c r="B73" s="2"/>
      <c r="C73" s="51">
        <v>45554</v>
      </c>
      <c r="D73" s="10">
        <v>123</v>
      </c>
      <c r="E73" s="20">
        <f t="shared" si="22"/>
        <v>284</v>
      </c>
      <c r="F73" s="10" t="s">
        <v>12</v>
      </c>
      <c r="G73" s="11">
        <v>3480</v>
      </c>
      <c r="H73" s="11">
        <v>0</v>
      </c>
      <c r="I73" s="11">
        <v>0</v>
      </c>
      <c r="J73" s="11">
        <v>0</v>
      </c>
      <c r="K73" s="11">
        <v>3480</v>
      </c>
      <c r="L73" s="11">
        <v>3480</v>
      </c>
      <c r="M73" s="17"/>
      <c r="N73" s="17"/>
      <c r="O73" s="17"/>
      <c r="Y73" s="53" t="e">
        <f>#REF!+(365*$Z$4)</f>
        <v>#REF!</v>
      </c>
    </row>
    <row r="74" spans="1:25" x14ac:dyDescent="0.25">
      <c r="A74" s="2"/>
      <c r="B74" s="2"/>
      <c r="C74" s="51">
        <v>45580</v>
      </c>
      <c r="D74" s="10">
        <v>144</v>
      </c>
      <c r="E74" s="20">
        <f t="shared" si="22"/>
        <v>258</v>
      </c>
      <c r="F74" s="10" t="s">
        <v>12</v>
      </c>
      <c r="G74" s="11">
        <v>3480</v>
      </c>
      <c r="H74" s="11">
        <v>0</v>
      </c>
      <c r="I74" s="11">
        <v>0</v>
      </c>
      <c r="J74" s="11">
        <v>0</v>
      </c>
      <c r="K74" s="11">
        <v>3480</v>
      </c>
      <c r="L74" s="11">
        <v>3480</v>
      </c>
      <c r="M74" s="17"/>
      <c r="N74" s="17"/>
      <c r="O74" s="17"/>
      <c r="Y74" s="53" t="e">
        <f>#REF!+(365*$Z$4)</f>
        <v>#REF!</v>
      </c>
    </row>
    <row r="75" spans="1:25" x14ac:dyDescent="0.25">
      <c r="A75" s="2"/>
      <c r="B75" s="2"/>
      <c r="C75" s="51">
        <v>45610</v>
      </c>
      <c r="D75" s="10">
        <v>164</v>
      </c>
      <c r="E75" s="20">
        <f t="shared" si="22"/>
        <v>228</v>
      </c>
      <c r="F75" s="10" t="s">
        <v>12</v>
      </c>
      <c r="G75" s="11">
        <v>3480</v>
      </c>
      <c r="H75" s="11">
        <v>0</v>
      </c>
      <c r="I75" s="11">
        <v>0</v>
      </c>
      <c r="J75" s="11">
        <v>0</v>
      </c>
      <c r="K75" s="11">
        <v>3480</v>
      </c>
      <c r="L75" s="11">
        <v>3480</v>
      </c>
      <c r="M75" s="17"/>
      <c r="N75" s="17"/>
      <c r="O75" s="17"/>
      <c r="Y75" s="53" t="e">
        <f>#REF!+(365*$Z$4)</f>
        <v>#REF!</v>
      </c>
    </row>
    <row r="76" spans="1:25" x14ac:dyDescent="0.25">
      <c r="A76" s="2"/>
      <c r="B76" s="2"/>
      <c r="C76" s="51">
        <v>45639</v>
      </c>
      <c r="D76" s="10">
        <v>186</v>
      </c>
      <c r="E76" s="20">
        <f t="shared" si="22"/>
        <v>199</v>
      </c>
      <c r="F76" s="10" t="s">
        <v>12</v>
      </c>
      <c r="G76" s="11">
        <v>3480</v>
      </c>
      <c r="H76" s="11">
        <v>0</v>
      </c>
      <c r="I76" s="11">
        <v>0</v>
      </c>
      <c r="J76" s="11">
        <v>0</v>
      </c>
      <c r="K76" s="11">
        <v>3480</v>
      </c>
      <c r="L76" s="11">
        <v>3480</v>
      </c>
      <c r="M76" s="17"/>
      <c r="N76" s="17"/>
      <c r="O76" s="17"/>
      <c r="Y76" s="53" t="e">
        <f>#REF!+(365*$Z$4)</f>
        <v>#REF!</v>
      </c>
    </row>
    <row r="77" spans="1:25" x14ac:dyDescent="0.25">
      <c r="A77" s="2"/>
      <c r="B77" s="2"/>
      <c r="C77" s="51">
        <v>45672</v>
      </c>
      <c r="D77" s="10">
        <v>211</v>
      </c>
      <c r="E77" s="20">
        <f t="shared" si="22"/>
        <v>166</v>
      </c>
      <c r="F77" s="10" t="s">
        <v>12</v>
      </c>
      <c r="G77" s="11">
        <v>3480</v>
      </c>
      <c r="H77" s="11">
        <v>0</v>
      </c>
      <c r="I77" s="11">
        <v>0</v>
      </c>
      <c r="J77" s="11">
        <v>0</v>
      </c>
      <c r="K77" s="11">
        <v>3480</v>
      </c>
      <c r="L77" s="11">
        <v>3480</v>
      </c>
      <c r="M77" s="17"/>
      <c r="N77" s="17"/>
      <c r="O77" s="17"/>
      <c r="Y77" s="53" t="e">
        <f>#REF!+(365*$Z$4)</f>
        <v>#REF!</v>
      </c>
    </row>
    <row r="78" spans="1:25" x14ac:dyDescent="0.25">
      <c r="A78" s="2"/>
      <c r="B78" s="2"/>
      <c r="C78" s="51">
        <v>45702</v>
      </c>
      <c r="D78" s="10">
        <v>240</v>
      </c>
      <c r="E78" s="20">
        <f t="shared" si="22"/>
        <v>136</v>
      </c>
      <c r="F78" s="10" t="s">
        <v>12</v>
      </c>
      <c r="G78" s="11">
        <v>3480</v>
      </c>
      <c r="H78" s="11">
        <v>0</v>
      </c>
      <c r="I78" s="11">
        <v>0</v>
      </c>
      <c r="J78" s="11">
        <v>0</v>
      </c>
      <c r="K78" s="11">
        <v>3480</v>
      </c>
      <c r="L78" s="11">
        <v>3480</v>
      </c>
      <c r="M78" s="17"/>
      <c r="N78" s="17"/>
      <c r="O78" s="17"/>
      <c r="Y78" s="53" t="e">
        <f>#REF!+(365*$Z$4)</f>
        <v>#REF!</v>
      </c>
    </row>
    <row r="79" spans="1:25" x14ac:dyDescent="0.25">
      <c r="A79" s="2"/>
      <c r="B79" s="2"/>
      <c r="C79" s="51">
        <v>45731</v>
      </c>
      <c r="D79" s="10">
        <v>266</v>
      </c>
      <c r="E79" s="20">
        <f t="shared" si="22"/>
        <v>107</v>
      </c>
      <c r="F79" s="10" t="s">
        <v>12</v>
      </c>
      <c r="G79" s="11">
        <v>3480</v>
      </c>
      <c r="H79" s="11">
        <v>0</v>
      </c>
      <c r="I79" s="11">
        <v>0</v>
      </c>
      <c r="J79" s="11">
        <v>0</v>
      </c>
      <c r="K79" s="11">
        <v>3480</v>
      </c>
      <c r="L79" s="11">
        <v>3480</v>
      </c>
      <c r="M79" s="17"/>
      <c r="N79" s="17"/>
      <c r="O79" s="17"/>
      <c r="Y79" s="53" t="e">
        <f>#REF!+(365*$Z$4)</f>
        <v>#REF!</v>
      </c>
    </row>
    <row r="80" spans="1:25" x14ac:dyDescent="0.25">
      <c r="A80" s="2"/>
      <c r="B80" s="2"/>
      <c r="C80" s="51">
        <v>45762</v>
      </c>
      <c r="D80" s="10">
        <v>294</v>
      </c>
      <c r="E80" s="20">
        <f t="shared" si="22"/>
        <v>76</v>
      </c>
      <c r="F80" s="10" t="s">
        <v>12</v>
      </c>
      <c r="G80" s="11">
        <v>3480</v>
      </c>
      <c r="H80" s="11">
        <v>0</v>
      </c>
      <c r="I80" s="11">
        <v>0</v>
      </c>
      <c r="J80" s="11">
        <v>3480</v>
      </c>
      <c r="K80" s="11">
        <v>0</v>
      </c>
      <c r="L80" s="11">
        <v>3480</v>
      </c>
      <c r="M80" s="17"/>
      <c r="N80" s="17"/>
      <c r="O80" s="17"/>
      <c r="Y80" s="53" t="e">
        <f>#REF!+(365*$Z$4)</f>
        <v>#REF!</v>
      </c>
    </row>
    <row r="81" spans="1:25" x14ac:dyDescent="0.25">
      <c r="A81" s="2"/>
      <c r="B81" s="2"/>
      <c r="C81" s="51">
        <v>45792</v>
      </c>
      <c r="D81" s="10">
        <v>326</v>
      </c>
      <c r="E81" s="20">
        <f t="shared" si="22"/>
        <v>46</v>
      </c>
      <c r="F81" s="10" t="s">
        <v>12</v>
      </c>
      <c r="G81" s="11">
        <v>3480</v>
      </c>
      <c r="H81" s="11">
        <v>0</v>
      </c>
      <c r="I81" s="11">
        <v>3480</v>
      </c>
      <c r="J81" s="11">
        <v>0</v>
      </c>
      <c r="K81" s="11">
        <v>0</v>
      </c>
      <c r="L81" s="11">
        <v>3480</v>
      </c>
      <c r="M81" s="17"/>
      <c r="N81" s="17"/>
      <c r="O81" s="17"/>
      <c r="Y81" s="53" t="e">
        <f>#REF!+(365*$Z$4)</f>
        <v>#REF!</v>
      </c>
    </row>
    <row r="82" spans="1:25" x14ac:dyDescent="0.25">
      <c r="A82" s="2"/>
      <c r="B82" s="2"/>
      <c r="C82" s="51">
        <v>45821</v>
      </c>
      <c r="D82" s="10">
        <v>353</v>
      </c>
      <c r="E82" s="20">
        <f t="shared" si="22"/>
        <v>17</v>
      </c>
      <c r="F82" s="10" t="s">
        <v>12</v>
      </c>
      <c r="G82" s="11">
        <v>3480</v>
      </c>
      <c r="H82" s="11">
        <v>3480</v>
      </c>
      <c r="I82" s="11">
        <v>0</v>
      </c>
      <c r="J82" s="11">
        <v>0</v>
      </c>
      <c r="K82" s="11">
        <v>0</v>
      </c>
      <c r="L82" s="11">
        <v>3480</v>
      </c>
      <c r="M82" s="17"/>
      <c r="N82" s="17"/>
      <c r="O82" s="17"/>
      <c r="Y82" s="53" t="e">
        <f>#REF!+(365*$Z$4)</f>
        <v>#REF!</v>
      </c>
    </row>
    <row r="83" spans="1:25" x14ac:dyDescent="0.25">
      <c r="A83" s="2"/>
      <c r="B83" s="2"/>
      <c r="C83" s="51"/>
      <c r="D83" s="10"/>
      <c r="E83" s="10"/>
      <c r="F83" s="10"/>
      <c r="G83" s="11"/>
      <c r="H83" s="15">
        <f t="shared" ref="H83:L83" si="23">SUM(H71:H82)</f>
        <v>3480</v>
      </c>
      <c r="I83" s="15">
        <f t="shared" si="23"/>
        <v>3480</v>
      </c>
      <c r="J83" s="15">
        <f t="shared" si="23"/>
        <v>3480</v>
      </c>
      <c r="K83" s="15">
        <f t="shared" si="23"/>
        <v>31320</v>
      </c>
      <c r="L83" s="56">
        <f t="shared" si="23"/>
        <v>41760</v>
      </c>
      <c r="M83" s="17"/>
      <c r="N83" s="17"/>
      <c r="O83" s="17"/>
      <c r="P83" s="2"/>
    </row>
    <row r="84" spans="1:25" x14ac:dyDescent="0.25">
      <c r="C84" s="52" t="s">
        <v>80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2"/>
    </row>
    <row r="85" spans="1:25" x14ac:dyDescent="0.25">
      <c r="A85" s="2"/>
      <c r="B85" s="2"/>
      <c r="C85" s="51">
        <v>45792</v>
      </c>
      <c r="D85" s="10">
        <v>319</v>
      </c>
      <c r="E85" s="20">
        <f t="shared" ref="E85:E86" si="24">INT($V$2-C85)</f>
        <v>46</v>
      </c>
      <c r="F85" s="10" t="s">
        <v>12</v>
      </c>
      <c r="G85" s="11">
        <v>1160</v>
      </c>
      <c r="H85" s="11">
        <v>0</v>
      </c>
      <c r="I85" s="11">
        <v>1160</v>
      </c>
      <c r="J85" s="11">
        <v>0</v>
      </c>
      <c r="K85" s="11">
        <v>0</v>
      </c>
      <c r="L85" s="11">
        <v>1160</v>
      </c>
      <c r="M85" s="17"/>
      <c r="N85" s="17"/>
      <c r="O85" s="17"/>
      <c r="Y85" s="53" t="e">
        <f>#REF!+(365*$Z$4)</f>
        <v>#REF!</v>
      </c>
    </row>
    <row r="86" spans="1:25" x14ac:dyDescent="0.25">
      <c r="A86" s="2"/>
      <c r="B86" s="2"/>
      <c r="C86" s="51">
        <v>45821</v>
      </c>
      <c r="D86" s="10">
        <v>346</v>
      </c>
      <c r="E86" s="20">
        <f t="shared" si="24"/>
        <v>17</v>
      </c>
      <c r="F86" s="10" t="s">
        <v>12</v>
      </c>
      <c r="G86" s="11">
        <v>1160</v>
      </c>
      <c r="H86" s="11">
        <v>1160</v>
      </c>
      <c r="I86" s="11">
        <v>0</v>
      </c>
      <c r="J86" s="11">
        <v>0</v>
      </c>
      <c r="K86" s="11">
        <v>0</v>
      </c>
      <c r="L86" s="11">
        <v>1160</v>
      </c>
      <c r="M86" s="17"/>
      <c r="N86" s="17"/>
      <c r="O86" s="17"/>
      <c r="Y86" s="53" t="e">
        <f>#REF!+(365*$Z$4)</f>
        <v>#REF!</v>
      </c>
    </row>
    <row r="87" spans="1:25" x14ac:dyDescent="0.25">
      <c r="A87" s="2"/>
      <c r="B87" s="2"/>
      <c r="C87" s="51"/>
      <c r="D87" s="10"/>
      <c r="E87" s="10"/>
      <c r="F87" s="10"/>
      <c r="G87" s="11"/>
      <c r="H87" s="15">
        <f t="shared" ref="H87:L87" si="25">SUM(H85:H86)</f>
        <v>1160</v>
      </c>
      <c r="I87" s="15">
        <f t="shared" si="25"/>
        <v>1160</v>
      </c>
      <c r="J87" s="15">
        <f t="shared" si="25"/>
        <v>0</v>
      </c>
      <c r="K87" s="15">
        <f t="shared" si="25"/>
        <v>0</v>
      </c>
      <c r="L87" s="56">
        <f t="shared" si="25"/>
        <v>2320</v>
      </c>
      <c r="M87" s="17"/>
      <c r="N87" s="17"/>
      <c r="O87" s="17"/>
      <c r="P87" s="2"/>
    </row>
    <row r="88" spans="1:25" x14ac:dyDescent="0.25">
      <c r="C88" s="52" t="s">
        <v>81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2"/>
    </row>
    <row r="89" spans="1:25" x14ac:dyDescent="0.25">
      <c r="A89" s="2"/>
      <c r="B89" s="2"/>
      <c r="C89" s="51">
        <v>45792</v>
      </c>
      <c r="D89" s="10">
        <v>320</v>
      </c>
      <c r="E89" s="20">
        <f t="shared" ref="E89:E90" si="26">INT($V$2-C89)</f>
        <v>46</v>
      </c>
      <c r="F89" s="10" t="s">
        <v>12</v>
      </c>
      <c r="G89" s="11">
        <v>1160</v>
      </c>
      <c r="H89" s="11">
        <v>0</v>
      </c>
      <c r="I89" s="11">
        <v>1160</v>
      </c>
      <c r="J89" s="11">
        <v>0</v>
      </c>
      <c r="K89" s="11">
        <v>0</v>
      </c>
      <c r="L89" s="11">
        <v>1160</v>
      </c>
      <c r="M89" s="17"/>
      <c r="N89" s="17"/>
      <c r="O89" s="17"/>
      <c r="Y89" s="53" t="e">
        <f>#REF!+(365*$Z$4)</f>
        <v>#REF!</v>
      </c>
    </row>
    <row r="90" spans="1:25" x14ac:dyDescent="0.25">
      <c r="A90" s="2"/>
      <c r="B90" s="2"/>
      <c r="C90" s="51">
        <v>45821</v>
      </c>
      <c r="D90" s="10">
        <v>347</v>
      </c>
      <c r="E90" s="20">
        <f t="shared" si="26"/>
        <v>17</v>
      </c>
      <c r="F90" s="10" t="s">
        <v>12</v>
      </c>
      <c r="G90" s="11">
        <v>1160</v>
      </c>
      <c r="H90" s="11">
        <v>1160</v>
      </c>
      <c r="I90" s="11">
        <v>0</v>
      </c>
      <c r="J90" s="11">
        <v>0</v>
      </c>
      <c r="K90" s="11">
        <v>0</v>
      </c>
      <c r="L90" s="11">
        <v>1160</v>
      </c>
      <c r="M90" s="17"/>
      <c r="N90" s="17"/>
      <c r="O90" s="17"/>
      <c r="Y90" s="53" t="e">
        <f>#REF!+(365*$Z$4)</f>
        <v>#REF!</v>
      </c>
    </row>
    <row r="91" spans="1:25" x14ac:dyDescent="0.25">
      <c r="A91" s="2"/>
      <c r="B91" s="2"/>
      <c r="C91" s="51"/>
      <c r="D91" s="10"/>
      <c r="E91" s="10"/>
      <c r="F91" s="10"/>
      <c r="G91" s="11"/>
      <c r="H91" s="15">
        <f t="shared" ref="H91" si="27">SUM(H89:H90)</f>
        <v>1160</v>
      </c>
      <c r="I91" s="15">
        <f t="shared" ref="I91" si="28">SUM(I89:I90)</f>
        <v>1160</v>
      </c>
      <c r="J91" s="15">
        <f t="shared" ref="J91" si="29">SUM(J89:J90)</f>
        <v>0</v>
      </c>
      <c r="K91" s="15">
        <f t="shared" ref="K91" si="30">SUM(K89:K90)</f>
        <v>0</v>
      </c>
      <c r="L91" s="56">
        <f t="shared" ref="L91" si="31">SUM(L89:L90)</f>
        <v>2320</v>
      </c>
      <c r="M91" s="17"/>
      <c r="N91" s="17"/>
      <c r="O91" s="17"/>
      <c r="P91" s="2"/>
    </row>
    <row r="92" spans="1:25" x14ac:dyDescent="0.25">
      <c r="C92" s="52" t="s">
        <v>82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2"/>
    </row>
    <row r="93" spans="1:25" x14ac:dyDescent="0.25">
      <c r="A93" s="2"/>
      <c r="B93" s="2"/>
      <c r="C93" s="51">
        <v>45061.545752314814</v>
      </c>
      <c r="D93" s="10" t="s">
        <v>29</v>
      </c>
      <c r="E93" s="20">
        <f t="shared" ref="E93:E95" si="32">INT($V$2-C93)</f>
        <v>776</v>
      </c>
      <c r="F93" s="10" t="s">
        <v>12</v>
      </c>
      <c r="G93" s="11">
        <v>2320</v>
      </c>
      <c r="H93" s="11">
        <v>0</v>
      </c>
      <c r="I93" s="11">
        <v>0</v>
      </c>
      <c r="J93" s="11">
        <v>0</v>
      </c>
      <c r="K93" s="11">
        <v>2320</v>
      </c>
      <c r="L93" s="11">
        <v>2320</v>
      </c>
      <c r="M93" s="17"/>
      <c r="N93" s="17"/>
      <c r="O93" s="17"/>
      <c r="Y93" s="53" t="e">
        <f>#REF!+(365*$Z$4)</f>
        <v>#REF!</v>
      </c>
    </row>
    <row r="94" spans="1:25" x14ac:dyDescent="0.25">
      <c r="A94" s="2"/>
      <c r="B94" s="2"/>
      <c r="C94" s="51">
        <v>45306.399907407409</v>
      </c>
      <c r="D94" s="10" t="s">
        <v>30</v>
      </c>
      <c r="E94" s="20">
        <f t="shared" si="32"/>
        <v>531</v>
      </c>
      <c r="F94" s="10" t="s">
        <v>12</v>
      </c>
      <c r="G94" s="11">
        <v>2320</v>
      </c>
      <c r="H94" s="11">
        <v>0</v>
      </c>
      <c r="I94" s="11">
        <v>0</v>
      </c>
      <c r="J94" s="11">
        <v>0</v>
      </c>
      <c r="K94" s="11">
        <v>2320</v>
      </c>
      <c r="L94" s="11">
        <v>2320</v>
      </c>
      <c r="M94" s="17"/>
      <c r="N94" s="17"/>
      <c r="O94" s="17"/>
      <c r="Y94" s="53" t="e">
        <f>#REF!+(365*$Z$4)</f>
        <v>#REF!</v>
      </c>
    </row>
    <row r="95" spans="1:25" x14ac:dyDescent="0.25">
      <c r="A95" s="2"/>
      <c r="B95" s="2"/>
      <c r="C95" s="51">
        <v>45366.583414351851</v>
      </c>
      <c r="D95" s="10" t="s">
        <v>31</v>
      </c>
      <c r="E95" s="20">
        <f t="shared" si="32"/>
        <v>471</v>
      </c>
      <c r="F95" s="10" t="s">
        <v>12</v>
      </c>
      <c r="G95" s="11">
        <v>2320</v>
      </c>
      <c r="H95" s="11">
        <v>0</v>
      </c>
      <c r="I95" s="11">
        <v>0</v>
      </c>
      <c r="J95" s="11">
        <v>0</v>
      </c>
      <c r="K95" s="11">
        <v>2320</v>
      </c>
      <c r="L95" s="11">
        <v>2320</v>
      </c>
      <c r="M95" s="17"/>
      <c r="N95" s="17"/>
      <c r="O95" s="17"/>
      <c r="Y95" s="53" t="e">
        <f>#REF!+(365*$Z$4)</f>
        <v>#REF!</v>
      </c>
    </row>
    <row r="96" spans="1:25" x14ac:dyDescent="0.25">
      <c r="A96" s="2"/>
      <c r="B96" s="2"/>
      <c r="C96" s="51"/>
      <c r="D96" s="10"/>
      <c r="E96" s="10"/>
      <c r="F96" s="10"/>
      <c r="G96" s="11"/>
      <c r="H96" s="15">
        <f t="shared" ref="H96:L96" si="33">SUM(H93:H95)</f>
        <v>0</v>
      </c>
      <c r="I96" s="15">
        <f t="shared" si="33"/>
        <v>0</v>
      </c>
      <c r="J96" s="15">
        <f t="shared" si="33"/>
        <v>0</v>
      </c>
      <c r="K96" s="15">
        <f t="shared" si="33"/>
        <v>6960</v>
      </c>
      <c r="L96" s="56">
        <f t="shared" si="33"/>
        <v>6960</v>
      </c>
      <c r="M96" s="17"/>
      <c r="N96" s="17"/>
      <c r="O96" s="17"/>
      <c r="P96" s="2"/>
    </row>
    <row r="97" spans="1:25" x14ac:dyDescent="0.25">
      <c r="C97" s="52" t="s">
        <v>83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2"/>
    </row>
    <row r="98" spans="1:25" x14ac:dyDescent="0.25">
      <c r="A98" s="2"/>
      <c r="B98" s="2"/>
      <c r="C98" s="51">
        <v>45779</v>
      </c>
      <c r="D98" s="10">
        <v>307</v>
      </c>
      <c r="E98" s="20">
        <f t="shared" ref="E98:E104" si="34">INT($V$2-C98)</f>
        <v>59</v>
      </c>
      <c r="F98" s="10" t="s">
        <v>12</v>
      </c>
      <c r="G98" s="11">
        <v>3480</v>
      </c>
      <c r="H98" s="11">
        <v>0</v>
      </c>
      <c r="I98" s="11">
        <v>3480</v>
      </c>
      <c r="J98" s="11">
        <v>0</v>
      </c>
      <c r="K98" s="11">
        <v>0</v>
      </c>
      <c r="L98" s="11">
        <v>3480</v>
      </c>
      <c r="M98" s="17"/>
      <c r="N98" s="17"/>
      <c r="O98" s="17"/>
      <c r="Y98" s="53" t="e">
        <f>#REF!+(365*$Z$4)</f>
        <v>#REF!</v>
      </c>
    </row>
    <row r="99" spans="1:25" x14ac:dyDescent="0.25">
      <c r="A99" s="2"/>
      <c r="B99" s="2"/>
      <c r="C99" s="51">
        <v>45790</v>
      </c>
      <c r="D99" s="10">
        <v>312</v>
      </c>
      <c r="E99" s="20">
        <f t="shared" si="34"/>
        <v>48</v>
      </c>
      <c r="F99" s="10" t="s">
        <v>12</v>
      </c>
      <c r="G99" s="11">
        <v>4756</v>
      </c>
      <c r="H99" s="11">
        <v>0</v>
      </c>
      <c r="I99" s="11">
        <v>4756</v>
      </c>
      <c r="J99" s="11">
        <v>0</v>
      </c>
      <c r="K99" s="11">
        <v>0</v>
      </c>
      <c r="L99" s="11">
        <v>4756</v>
      </c>
      <c r="M99" s="17" t="s">
        <v>32</v>
      </c>
      <c r="N99" s="17"/>
      <c r="O99" s="17"/>
      <c r="Y99" s="53" t="e">
        <f>#REF!+(365*$Z$4)</f>
        <v>#REF!</v>
      </c>
    </row>
    <row r="100" spans="1:25" x14ac:dyDescent="0.25">
      <c r="A100" s="2"/>
      <c r="B100" s="2"/>
      <c r="C100" s="51">
        <v>45790</v>
      </c>
      <c r="D100" s="10">
        <v>313</v>
      </c>
      <c r="E100" s="20">
        <f t="shared" si="34"/>
        <v>48</v>
      </c>
      <c r="F100" s="10" t="s">
        <v>12</v>
      </c>
      <c r="G100" s="11">
        <v>27260</v>
      </c>
      <c r="H100" s="11">
        <v>0</v>
      </c>
      <c r="I100" s="11">
        <v>27260</v>
      </c>
      <c r="J100" s="11">
        <v>0</v>
      </c>
      <c r="K100" s="11">
        <v>0</v>
      </c>
      <c r="L100" s="11">
        <v>27260</v>
      </c>
      <c r="M100" s="17"/>
      <c r="N100" s="17"/>
      <c r="O100" s="17"/>
      <c r="Y100" s="53" t="e">
        <f>#REF!+(365*$Z$4)</f>
        <v>#REF!</v>
      </c>
    </row>
    <row r="101" spans="1:25" x14ac:dyDescent="0.25">
      <c r="A101" s="2"/>
      <c r="B101" s="2"/>
      <c r="C101" s="51">
        <v>45799</v>
      </c>
      <c r="D101" s="10">
        <v>334</v>
      </c>
      <c r="E101" s="20">
        <f t="shared" si="34"/>
        <v>39</v>
      </c>
      <c r="F101" s="10" t="s">
        <v>12</v>
      </c>
      <c r="G101" s="11">
        <v>1143.18</v>
      </c>
      <c r="H101" s="11">
        <v>1143.18</v>
      </c>
      <c r="I101" s="11">
        <v>0</v>
      </c>
      <c r="J101" s="11">
        <v>0</v>
      </c>
      <c r="K101" s="11">
        <v>0</v>
      </c>
      <c r="L101" s="11">
        <v>1143.18</v>
      </c>
      <c r="M101" s="17"/>
      <c r="N101" s="17"/>
      <c r="O101" s="17"/>
      <c r="Y101" s="53" t="e">
        <f>#REF!+(365*$Z$4)</f>
        <v>#REF!</v>
      </c>
    </row>
    <row r="102" spans="1:25" x14ac:dyDescent="0.25">
      <c r="A102" s="2"/>
      <c r="B102" s="2"/>
      <c r="C102" s="51">
        <v>45802</v>
      </c>
      <c r="D102" s="10">
        <v>335</v>
      </c>
      <c r="E102" s="20">
        <f t="shared" si="34"/>
        <v>36</v>
      </c>
      <c r="F102" s="10" t="s">
        <v>12</v>
      </c>
      <c r="G102" s="11">
        <v>27260</v>
      </c>
      <c r="H102" s="11">
        <v>27260</v>
      </c>
      <c r="I102" s="11">
        <v>0</v>
      </c>
      <c r="J102" s="11">
        <v>0</v>
      </c>
      <c r="K102" s="11">
        <v>0</v>
      </c>
      <c r="L102" s="11">
        <v>27260</v>
      </c>
      <c r="M102" s="17"/>
      <c r="N102" s="17"/>
      <c r="O102" s="17"/>
      <c r="Y102" s="53" t="e">
        <f>#REF!+(365*$Z$4)</f>
        <v>#REF!</v>
      </c>
    </row>
    <row r="103" spans="1:25" x14ac:dyDescent="0.25">
      <c r="A103" s="2"/>
      <c r="B103" s="2"/>
      <c r="C103" s="51">
        <v>45820</v>
      </c>
      <c r="D103" s="10">
        <v>339</v>
      </c>
      <c r="E103" s="20">
        <f t="shared" si="34"/>
        <v>18</v>
      </c>
      <c r="F103" s="10" t="s">
        <v>12</v>
      </c>
      <c r="G103" s="11">
        <v>27260</v>
      </c>
      <c r="H103" s="11">
        <v>27260</v>
      </c>
      <c r="I103" s="11">
        <v>0</v>
      </c>
      <c r="J103" s="11">
        <v>0</v>
      </c>
      <c r="K103" s="11">
        <v>0</v>
      </c>
      <c r="L103" s="11">
        <v>27260</v>
      </c>
      <c r="M103" s="17"/>
      <c r="N103" s="17"/>
      <c r="O103" s="17"/>
      <c r="Y103" s="53" t="e">
        <f>#REF!+(365*$Z$4)</f>
        <v>#REF!</v>
      </c>
    </row>
    <row r="104" spans="1:25" x14ac:dyDescent="0.25">
      <c r="A104" s="2"/>
      <c r="B104" s="2"/>
      <c r="C104" s="51">
        <v>45821</v>
      </c>
      <c r="D104" s="10">
        <v>361</v>
      </c>
      <c r="E104" s="20">
        <f t="shared" si="34"/>
        <v>17</v>
      </c>
      <c r="F104" s="10" t="s">
        <v>12</v>
      </c>
      <c r="G104" s="11">
        <v>1183.2</v>
      </c>
      <c r="H104" s="11">
        <v>1183.2</v>
      </c>
      <c r="I104" s="11">
        <v>0</v>
      </c>
      <c r="J104" s="11">
        <v>0</v>
      </c>
      <c r="K104" s="11">
        <v>0</v>
      </c>
      <c r="L104" s="11">
        <v>1183.2</v>
      </c>
      <c r="M104" s="17"/>
      <c r="N104" s="17"/>
      <c r="O104" s="17"/>
      <c r="Y104" s="53" t="e">
        <f>#REF!+(365*$Z$4)</f>
        <v>#REF!</v>
      </c>
    </row>
    <row r="105" spans="1:25" x14ac:dyDescent="0.25">
      <c r="A105" s="2"/>
      <c r="B105" s="2"/>
      <c r="C105" s="51"/>
      <c r="D105" s="10"/>
      <c r="E105" s="10"/>
      <c r="F105" s="10"/>
      <c r="G105" s="11"/>
      <c r="H105" s="15">
        <f t="shared" ref="H105:L105" si="35">SUM(H98:H104)</f>
        <v>56846.38</v>
      </c>
      <c r="I105" s="15">
        <f t="shared" si="35"/>
        <v>35496</v>
      </c>
      <c r="J105" s="15">
        <f t="shared" si="35"/>
        <v>0</v>
      </c>
      <c r="K105" s="15">
        <f t="shared" si="35"/>
        <v>0</v>
      </c>
      <c r="L105" s="56">
        <f t="shared" si="35"/>
        <v>92342.37999999999</v>
      </c>
      <c r="M105" s="17"/>
      <c r="N105" s="17"/>
      <c r="O105" s="17"/>
      <c r="P105" s="2"/>
    </row>
    <row r="106" spans="1:25" x14ac:dyDescent="0.25">
      <c r="C106" s="52" t="s">
        <v>84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2"/>
    </row>
    <row r="107" spans="1:25" x14ac:dyDescent="0.25">
      <c r="A107" s="2"/>
      <c r="B107" s="2"/>
      <c r="C107" s="51">
        <v>45792</v>
      </c>
      <c r="D107" s="10">
        <v>325</v>
      </c>
      <c r="E107" s="20">
        <f t="shared" ref="E107:E108" si="36">INT($V$2-C107)</f>
        <v>46</v>
      </c>
      <c r="F107" s="10" t="s">
        <v>12</v>
      </c>
      <c r="G107" s="11">
        <v>1160</v>
      </c>
      <c r="H107" s="11">
        <v>0</v>
      </c>
      <c r="I107" s="11">
        <v>1160</v>
      </c>
      <c r="J107" s="11">
        <v>0</v>
      </c>
      <c r="K107" s="11">
        <v>0</v>
      </c>
      <c r="L107" s="11">
        <v>1160</v>
      </c>
      <c r="M107" s="17"/>
      <c r="N107" s="17"/>
      <c r="O107" s="17"/>
      <c r="Y107" s="53" t="e">
        <f>#REF!+(365*$Z$4)</f>
        <v>#REF!</v>
      </c>
    </row>
    <row r="108" spans="1:25" x14ac:dyDescent="0.25">
      <c r="A108" s="2"/>
      <c r="B108" s="2"/>
      <c r="C108" s="51">
        <v>45821</v>
      </c>
      <c r="D108" s="10">
        <v>352</v>
      </c>
      <c r="E108" s="20">
        <f t="shared" si="36"/>
        <v>17</v>
      </c>
      <c r="F108" s="10" t="s">
        <v>12</v>
      </c>
      <c r="G108" s="11">
        <v>1160</v>
      </c>
      <c r="H108" s="11">
        <v>1160</v>
      </c>
      <c r="I108" s="11">
        <v>0</v>
      </c>
      <c r="J108" s="11">
        <v>0</v>
      </c>
      <c r="K108" s="11">
        <v>0</v>
      </c>
      <c r="L108" s="11">
        <v>1160</v>
      </c>
      <c r="M108" s="17"/>
      <c r="N108" s="17"/>
      <c r="O108" s="17"/>
      <c r="Y108" s="53" t="e">
        <f>#REF!+(365*$Z$4)</f>
        <v>#REF!</v>
      </c>
    </row>
    <row r="109" spans="1:25" x14ac:dyDescent="0.25">
      <c r="A109" s="2"/>
      <c r="B109" s="2"/>
      <c r="C109" s="51"/>
      <c r="D109" s="10"/>
      <c r="E109" s="10"/>
      <c r="F109" s="10"/>
      <c r="G109" s="11"/>
      <c r="H109" s="15">
        <f t="shared" ref="H109" si="37">SUM(H107:H108)</f>
        <v>1160</v>
      </c>
      <c r="I109" s="15">
        <f t="shared" ref="I109" si="38">SUM(I107:I108)</f>
        <v>1160</v>
      </c>
      <c r="J109" s="15">
        <f t="shared" ref="J109" si="39">SUM(J107:J108)</f>
        <v>0</v>
      </c>
      <c r="K109" s="15">
        <f t="shared" ref="K109" si="40">SUM(K107:K108)</f>
        <v>0</v>
      </c>
      <c r="L109" s="56">
        <f t="shared" ref="L109" si="41">SUM(L107:L108)</f>
        <v>2320</v>
      </c>
      <c r="M109" s="17"/>
      <c r="N109" s="17"/>
      <c r="O109" s="17"/>
      <c r="P109" s="2"/>
    </row>
    <row r="110" spans="1:25" x14ac:dyDescent="0.25">
      <c r="C110" s="52" t="s">
        <v>85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2"/>
    </row>
    <row r="111" spans="1:25" x14ac:dyDescent="0.25">
      <c r="A111" s="2"/>
      <c r="B111" s="2"/>
      <c r="C111" s="51">
        <v>44608</v>
      </c>
      <c r="D111" s="10" t="s">
        <v>33</v>
      </c>
      <c r="E111" s="20">
        <f t="shared" ref="E111:E149" si="42">INT($V$2-C111)</f>
        <v>1230</v>
      </c>
      <c r="F111" s="10" t="s">
        <v>12</v>
      </c>
      <c r="G111" s="11">
        <v>6399.3</v>
      </c>
      <c r="H111" s="11">
        <v>0</v>
      </c>
      <c r="I111" s="11">
        <v>0</v>
      </c>
      <c r="J111" s="11">
        <v>0</v>
      </c>
      <c r="K111" s="11">
        <v>6399.3</v>
      </c>
      <c r="L111" s="11">
        <v>6399.3</v>
      </c>
      <c r="M111" s="17"/>
      <c r="N111" s="17"/>
      <c r="O111" s="17"/>
      <c r="Y111" s="53" t="e">
        <f>#REF!+(365*$Z$4)</f>
        <v>#REF!</v>
      </c>
    </row>
    <row r="112" spans="1:25" x14ac:dyDescent="0.25">
      <c r="A112" s="2"/>
      <c r="B112" s="2"/>
      <c r="C112" s="51">
        <v>44618</v>
      </c>
      <c r="D112" s="10" t="s">
        <v>34</v>
      </c>
      <c r="E112" s="20">
        <f t="shared" si="42"/>
        <v>1220</v>
      </c>
      <c r="F112" s="10" t="s">
        <v>12</v>
      </c>
      <c r="G112" s="11">
        <v>2753.84</v>
      </c>
      <c r="H112" s="11">
        <v>0</v>
      </c>
      <c r="I112" s="11">
        <v>0</v>
      </c>
      <c r="J112" s="11">
        <v>0</v>
      </c>
      <c r="K112" s="11">
        <v>2753.84</v>
      </c>
      <c r="L112" s="11">
        <v>2753.84</v>
      </c>
      <c r="M112" s="17"/>
      <c r="N112" s="17"/>
      <c r="O112" s="17"/>
      <c r="Y112" s="53" t="e">
        <f>#REF!+(365*$Z$4)</f>
        <v>#REF!</v>
      </c>
    </row>
    <row r="113" spans="1:25" x14ac:dyDescent="0.25">
      <c r="A113" s="2"/>
      <c r="B113" s="2"/>
      <c r="C113" s="51">
        <v>44632</v>
      </c>
      <c r="D113" s="10" t="s">
        <v>35</v>
      </c>
      <c r="E113" s="20">
        <f t="shared" si="42"/>
        <v>1206</v>
      </c>
      <c r="F113" s="10" t="s">
        <v>12</v>
      </c>
      <c r="G113" s="11">
        <v>13920</v>
      </c>
      <c r="H113" s="11">
        <v>0</v>
      </c>
      <c r="I113" s="11">
        <v>0</v>
      </c>
      <c r="J113" s="11">
        <v>0</v>
      </c>
      <c r="K113" s="11">
        <v>13920</v>
      </c>
      <c r="L113" s="11">
        <v>13920</v>
      </c>
      <c r="M113" s="17"/>
      <c r="N113" s="17"/>
      <c r="O113" s="17"/>
      <c r="Y113" s="53" t="e">
        <f>#REF!+(365*$Z$4)</f>
        <v>#REF!</v>
      </c>
    </row>
    <row r="114" spans="1:25" x14ac:dyDescent="0.25">
      <c r="A114" s="2"/>
      <c r="B114" s="2"/>
      <c r="C114" s="51">
        <v>44632</v>
      </c>
      <c r="D114" s="10" t="s">
        <v>36</v>
      </c>
      <c r="E114" s="20">
        <f t="shared" si="42"/>
        <v>1206</v>
      </c>
      <c r="F114" s="10" t="s">
        <v>12</v>
      </c>
      <c r="G114" s="11">
        <v>3549.65</v>
      </c>
      <c r="H114" s="11">
        <v>0</v>
      </c>
      <c r="I114" s="11">
        <v>0</v>
      </c>
      <c r="J114" s="11">
        <v>0</v>
      </c>
      <c r="K114" s="11">
        <v>3549.65</v>
      </c>
      <c r="L114" s="11">
        <v>3549.65</v>
      </c>
      <c r="M114" s="17"/>
      <c r="N114" s="17"/>
      <c r="O114" s="17"/>
      <c r="Y114" s="53" t="e">
        <f>#REF!+(365*$Z$4)</f>
        <v>#REF!</v>
      </c>
    </row>
    <row r="115" spans="1:25" x14ac:dyDescent="0.25">
      <c r="A115" s="2"/>
      <c r="B115" s="2"/>
      <c r="C115" s="51">
        <v>44647</v>
      </c>
      <c r="D115" s="10" t="s">
        <v>37</v>
      </c>
      <c r="E115" s="20">
        <f t="shared" si="42"/>
        <v>1191</v>
      </c>
      <c r="F115" s="10" t="s">
        <v>12</v>
      </c>
      <c r="G115" s="11">
        <v>11600</v>
      </c>
      <c r="H115" s="11">
        <v>0</v>
      </c>
      <c r="I115" s="11">
        <v>0</v>
      </c>
      <c r="J115" s="11">
        <v>0</v>
      </c>
      <c r="K115" s="11">
        <v>11600</v>
      </c>
      <c r="L115" s="11">
        <v>11600</v>
      </c>
      <c r="M115" s="17"/>
      <c r="N115" s="17"/>
      <c r="O115" s="17"/>
      <c r="Y115" s="53" t="e">
        <f>#REF!+(365*$Z$4)</f>
        <v>#REF!</v>
      </c>
    </row>
    <row r="116" spans="1:25" x14ac:dyDescent="0.25">
      <c r="A116" s="2"/>
      <c r="B116" s="2"/>
      <c r="C116" s="51">
        <v>44666</v>
      </c>
      <c r="D116" s="10" t="s">
        <v>38</v>
      </c>
      <c r="E116" s="20">
        <f t="shared" si="42"/>
        <v>1172</v>
      </c>
      <c r="F116" s="10" t="s">
        <v>12</v>
      </c>
      <c r="G116" s="11">
        <v>13920</v>
      </c>
      <c r="H116" s="11">
        <v>0</v>
      </c>
      <c r="I116" s="11">
        <v>0</v>
      </c>
      <c r="J116" s="11">
        <v>0</v>
      </c>
      <c r="K116" s="11">
        <v>13920</v>
      </c>
      <c r="L116" s="11">
        <v>13920</v>
      </c>
      <c r="M116" s="17"/>
      <c r="N116" s="17"/>
      <c r="O116" s="17"/>
      <c r="Y116" s="53" t="e">
        <f>#REF!+(365*$Z$4)</f>
        <v>#REF!</v>
      </c>
    </row>
    <row r="117" spans="1:25" x14ac:dyDescent="0.25">
      <c r="A117" s="2"/>
      <c r="B117" s="2"/>
      <c r="C117" s="51">
        <v>44701</v>
      </c>
      <c r="D117" s="10" t="s">
        <v>39</v>
      </c>
      <c r="E117" s="20">
        <f t="shared" si="42"/>
        <v>1137</v>
      </c>
      <c r="F117" s="10" t="s">
        <v>12</v>
      </c>
      <c r="G117" s="11">
        <v>13920</v>
      </c>
      <c r="H117" s="11">
        <v>0</v>
      </c>
      <c r="I117" s="11">
        <v>0</v>
      </c>
      <c r="J117" s="11">
        <v>0</v>
      </c>
      <c r="K117" s="11">
        <v>13920</v>
      </c>
      <c r="L117" s="11">
        <v>13920</v>
      </c>
      <c r="M117" s="17"/>
      <c r="N117" s="17"/>
      <c r="O117" s="17"/>
      <c r="Y117" s="53" t="e">
        <f>#REF!+(365*$Z$4)</f>
        <v>#REF!</v>
      </c>
    </row>
    <row r="118" spans="1:25" x14ac:dyDescent="0.25">
      <c r="A118" s="2"/>
      <c r="B118" s="2"/>
      <c r="C118" s="51">
        <v>44729</v>
      </c>
      <c r="D118" s="10" t="s">
        <v>40</v>
      </c>
      <c r="E118" s="20">
        <f t="shared" si="42"/>
        <v>1109</v>
      </c>
      <c r="F118" s="10" t="s">
        <v>12</v>
      </c>
      <c r="G118" s="11">
        <v>13920</v>
      </c>
      <c r="H118" s="11">
        <v>0</v>
      </c>
      <c r="I118" s="11">
        <v>0</v>
      </c>
      <c r="J118" s="11">
        <v>0</v>
      </c>
      <c r="K118" s="11">
        <v>13920</v>
      </c>
      <c r="L118" s="11">
        <v>13920</v>
      </c>
      <c r="M118" s="17"/>
      <c r="N118" s="17"/>
      <c r="O118" s="17"/>
      <c r="Y118" s="53" t="e">
        <f>#REF!+(365*$Z$4)</f>
        <v>#REF!</v>
      </c>
    </row>
    <row r="119" spans="1:25" x14ac:dyDescent="0.25">
      <c r="A119" s="2"/>
      <c r="B119" s="2"/>
      <c r="C119" s="51">
        <v>44881</v>
      </c>
      <c r="D119" s="10" t="s">
        <v>41</v>
      </c>
      <c r="E119" s="20">
        <f t="shared" si="42"/>
        <v>957</v>
      </c>
      <c r="F119" s="10" t="s">
        <v>12</v>
      </c>
      <c r="G119" s="11">
        <v>6960</v>
      </c>
      <c r="H119" s="11">
        <v>0</v>
      </c>
      <c r="I119" s="11">
        <v>0</v>
      </c>
      <c r="J119" s="11">
        <v>0</v>
      </c>
      <c r="K119" s="11">
        <v>6960</v>
      </c>
      <c r="L119" s="11">
        <v>6960</v>
      </c>
      <c r="M119" s="17"/>
      <c r="N119" s="17"/>
      <c r="O119" s="17"/>
      <c r="Y119" s="53" t="e">
        <f>#REF!+(365*$Z$4)</f>
        <v>#REF!</v>
      </c>
    </row>
    <row r="120" spans="1:25" x14ac:dyDescent="0.25">
      <c r="A120" s="2"/>
      <c r="B120" s="2"/>
      <c r="C120" s="51">
        <v>44881</v>
      </c>
      <c r="D120" s="10" t="s">
        <v>42</v>
      </c>
      <c r="E120" s="20">
        <f t="shared" si="42"/>
        <v>957</v>
      </c>
      <c r="F120" s="10" t="s">
        <v>12</v>
      </c>
      <c r="G120" s="11">
        <v>3809.44</v>
      </c>
      <c r="H120" s="11">
        <v>0</v>
      </c>
      <c r="I120" s="11">
        <v>0</v>
      </c>
      <c r="J120" s="11">
        <v>0</v>
      </c>
      <c r="K120" s="11">
        <v>3809.44</v>
      </c>
      <c r="L120" s="11">
        <v>3809.44</v>
      </c>
      <c r="M120" s="17"/>
      <c r="N120" s="17"/>
      <c r="O120" s="17"/>
      <c r="Y120" s="53" t="e">
        <f>#REF!+(365*$Z$4)</f>
        <v>#REF!</v>
      </c>
    </row>
    <row r="121" spans="1:25" x14ac:dyDescent="0.25">
      <c r="A121" s="2"/>
      <c r="B121" s="2"/>
      <c r="C121" s="51">
        <v>44911</v>
      </c>
      <c r="D121" s="10" t="s">
        <v>43</v>
      </c>
      <c r="E121" s="20">
        <f t="shared" si="42"/>
        <v>927</v>
      </c>
      <c r="F121" s="10" t="s">
        <v>12</v>
      </c>
      <c r="G121" s="11">
        <v>6960</v>
      </c>
      <c r="H121" s="11">
        <v>0</v>
      </c>
      <c r="I121" s="11">
        <v>0</v>
      </c>
      <c r="J121" s="11">
        <v>0</v>
      </c>
      <c r="K121" s="11">
        <v>6960</v>
      </c>
      <c r="L121" s="11">
        <v>6960</v>
      </c>
      <c r="M121" s="17"/>
      <c r="N121" s="17"/>
      <c r="O121" s="17"/>
      <c r="Y121" s="53" t="e">
        <f>#REF!+(365*$Z$4)</f>
        <v>#REF!</v>
      </c>
    </row>
    <row r="122" spans="1:25" x14ac:dyDescent="0.25">
      <c r="A122" s="2"/>
      <c r="B122" s="2"/>
      <c r="C122" s="51">
        <v>44911</v>
      </c>
      <c r="D122" s="10" t="s">
        <v>44</v>
      </c>
      <c r="E122" s="20">
        <f t="shared" si="42"/>
        <v>927</v>
      </c>
      <c r="F122" s="10" t="s">
        <v>12</v>
      </c>
      <c r="G122" s="11">
        <v>2799.08</v>
      </c>
      <c r="H122" s="11">
        <v>0</v>
      </c>
      <c r="I122" s="11">
        <v>0</v>
      </c>
      <c r="J122" s="11">
        <v>0</v>
      </c>
      <c r="K122" s="11">
        <v>2799.08</v>
      </c>
      <c r="L122" s="11">
        <v>2799.08</v>
      </c>
      <c r="M122" s="17"/>
      <c r="N122" s="17"/>
      <c r="O122" s="17"/>
      <c r="Y122" s="53" t="e">
        <f>#REF!+(365*$Z$4)</f>
        <v>#REF!</v>
      </c>
    </row>
    <row r="123" spans="1:25" x14ac:dyDescent="0.25">
      <c r="A123" s="2"/>
      <c r="B123" s="2"/>
      <c r="C123" s="51">
        <v>44942.531192129631</v>
      </c>
      <c r="D123" s="10" t="s">
        <v>45</v>
      </c>
      <c r="E123" s="20">
        <f t="shared" si="42"/>
        <v>895</v>
      </c>
      <c r="F123" s="10" t="s">
        <v>12</v>
      </c>
      <c r="G123" s="11">
        <v>6960</v>
      </c>
      <c r="H123" s="11">
        <v>0</v>
      </c>
      <c r="I123" s="11">
        <v>0</v>
      </c>
      <c r="J123" s="11">
        <v>0</v>
      </c>
      <c r="K123" s="11">
        <v>6960</v>
      </c>
      <c r="L123" s="11">
        <v>6960</v>
      </c>
      <c r="M123" s="17"/>
      <c r="N123" s="17"/>
      <c r="O123" s="17"/>
      <c r="Y123" s="53" t="e">
        <f>#REF!+(365*$Z$4)</f>
        <v>#REF!</v>
      </c>
    </row>
    <row r="124" spans="1:25" x14ac:dyDescent="0.25">
      <c r="A124" s="2"/>
      <c r="B124" s="2"/>
      <c r="C124" s="51">
        <v>44974.592939814815</v>
      </c>
      <c r="D124" s="10" t="s">
        <v>46</v>
      </c>
      <c r="E124" s="20">
        <f t="shared" si="42"/>
        <v>863</v>
      </c>
      <c r="F124" s="10" t="s">
        <v>12</v>
      </c>
      <c r="G124" s="11">
        <v>2707.41</v>
      </c>
      <c r="H124" s="11">
        <v>0</v>
      </c>
      <c r="I124" s="11">
        <v>0</v>
      </c>
      <c r="J124" s="11">
        <v>0</v>
      </c>
      <c r="K124" s="11">
        <v>2707.41</v>
      </c>
      <c r="L124" s="11">
        <v>2707.41</v>
      </c>
      <c r="M124" s="17"/>
      <c r="N124" s="17"/>
      <c r="O124" s="17"/>
      <c r="Y124" s="53" t="e">
        <f>#REF!+(365*$Z$4)</f>
        <v>#REF!</v>
      </c>
    </row>
    <row r="125" spans="1:25" x14ac:dyDescent="0.25">
      <c r="A125" s="2"/>
      <c r="B125" s="2"/>
      <c r="C125" s="51">
        <v>44974.592037037037</v>
      </c>
      <c r="D125" s="10" t="s">
        <v>47</v>
      </c>
      <c r="E125" s="20">
        <f t="shared" si="42"/>
        <v>863</v>
      </c>
      <c r="F125" s="10" t="s">
        <v>12</v>
      </c>
      <c r="G125" s="11">
        <v>11088.74</v>
      </c>
      <c r="H125" s="11">
        <v>0</v>
      </c>
      <c r="I125" s="11">
        <v>0</v>
      </c>
      <c r="J125" s="11">
        <v>0</v>
      </c>
      <c r="K125" s="11">
        <v>11088.74</v>
      </c>
      <c r="L125" s="11">
        <v>11088.74</v>
      </c>
      <c r="M125" s="17"/>
      <c r="N125" s="17"/>
      <c r="O125" s="17"/>
      <c r="Y125" s="53" t="e">
        <f>#REF!+(365*$Z$4)</f>
        <v>#REF!</v>
      </c>
    </row>
    <row r="126" spans="1:25" x14ac:dyDescent="0.25">
      <c r="A126" s="2"/>
      <c r="B126" s="2"/>
      <c r="C126" s="51">
        <v>44974.591446759259</v>
      </c>
      <c r="D126" s="10" t="s">
        <v>48</v>
      </c>
      <c r="E126" s="20">
        <f t="shared" si="42"/>
        <v>863</v>
      </c>
      <c r="F126" s="10" t="s">
        <v>12</v>
      </c>
      <c r="G126" s="11">
        <v>6960</v>
      </c>
      <c r="H126" s="11">
        <v>0</v>
      </c>
      <c r="I126" s="11">
        <v>0</v>
      </c>
      <c r="J126" s="11">
        <v>0</v>
      </c>
      <c r="K126" s="11">
        <v>6960</v>
      </c>
      <c r="L126" s="11">
        <v>6960</v>
      </c>
      <c r="M126" s="17"/>
      <c r="N126" s="17"/>
      <c r="O126" s="17"/>
      <c r="Y126" s="53" t="e">
        <f>#REF!+(365*$Z$4)</f>
        <v>#REF!</v>
      </c>
    </row>
    <row r="127" spans="1:25" x14ac:dyDescent="0.25">
      <c r="A127" s="2"/>
      <c r="B127" s="2"/>
      <c r="C127" s="51">
        <v>45003.496666666666</v>
      </c>
      <c r="D127" s="10" t="s">
        <v>49</v>
      </c>
      <c r="E127" s="20">
        <f t="shared" si="42"/>
        <v>834</v>
      </c>
      <c r="F127" s="10" t="s">
        <v>12</v>
      </c>
      <c r="G127" s="11">
        <v>2645.96</v>
      </c>
      <c r="H127" s="11">
        <v>0</v>
      </c>
      <c r="I127" s="11">
        <v>0</v>
      </c>
      <c r="J127" s="11">
        <v>0</v>
      </c>
      <c r="K127" s="11">
        <v>2645.96</v>
      </c>
      <c r="L127" s="11">
        <v>2645.96</v>
      </c>
      <c r="M127" s="17"/>
      <c r="N127" s="17"/>
      <c r="O127" s="17"/>
      <c r="Y127" s="53" t="e">
        <f>#REF!+(365*$Z$4)</f>
        <v>#REF!</v>
      </c>
    </row>
    <row r="128" spans="1:25" x14ac:dyDescent="0.25">
      <c r="A128" s="2"/>
      <c r="B128" s="2"/>
      <c r="C128" s="51">
        <v>45003.494050925925</v>
      </c>
      <c r="D128" s="10" t="s">
        <v>50</v>
      </c>
      <c r="E128" s="20">
        <f t="shared" si="42"/>
        <v>834</v>
      </c>
      <c r="F128" s="10" t="s">
        <v>12</v>
      </c>
      <c r="G128" s="11">
        <v>6960</v>
      </c>
      <c r="H128" s="11">
        <v>0</v>
      </c>
      <c r="I128" s="11">
        <v>0</v>
      </c>
      <c r="J128" s="11">
        <v>0</v>
      </c>
      <c r="K128" s="11">
        <v>6960</v>
      </c>
      <c r="L128" s="11">
        <v>6960</v>
      </c>
      <c r="M128" s="17"/>
      <c r="N128" s="17"/>
      <c r="O128" s="17"/>
      <c r="Y128" s="53" t="e">
        <f>#REF!+(365*$Z$4)</f>
        <v>#REF!</v>
      </c>
    </row>
    <row r="129" spans="1:25" x14ac:dyDescent="0.25">
      <c r="A129" s="2"/>
      <c r="B129" s="2"/>
      <c r="C129" s="51">
        <v>45034.246620370373</v>
      </c>
      <c r="D129" s="10" t="s">
        <v>51</v>
      </c>
      <c r="E129" s="20">
        <f t="shared" si="42"/>
        <v>803</v>
      </c>
      <c r="F129" s="10" t="s">
        <v>12</v>
      </c>
      <c r="G129" s="11">
        <v>6960</v>
      </c>
      <c r="H129" s="11">
        <v>0</v>
      </c>
      <c r="I129" s="11">
        <v>0</v>
      </c>
      <c r="J129" s="11">
        <v>0</v>
      </c>
      <c r="K129" s="11">
        <v>6960</v>
      </c>
      <c r="L129" s="11">
        <v>6960</v>
      </c>
      <c r="M129" s="17"/>
      <c r="N129" s="17"/>
      <c r="O129" s="17"/>
      <c r="Y129" s="53" t="e">
        <f>#REF!+(365*$Z$4)</f>
        <v>#REF!</v>
      </c>
    </row>
    <row r="130" spans="1:25" x14ac:dyDescent="0.25">
      <c r="A130" s="2"/>
      <c r="B130" s="2"/>
      <c r="C130" s="51">
        <v>45076.628125000003</v>
      </c>
      <c r="D130" s="10" t="s">
        <v>52</v>
      </c>
      <c r="E130" s="20">
        <f t="shared" si="42"/>
        <v>761</v>
      </c>
      <c r="F130" s="10" t="s">
        <v>12</v>
      </c>
      <c r="G130" s="11">
        <v>3578</v>
      </c>
      <c r="H130" s="11">
        <v>0</v>
      </c>
      <c r="I130" s="11">
        <v>0</v>
      </c>
      <c r="J130" s="11">
        <v>0</v>
      </c>
      <c r="K130" s="11">
        <v>3578</v>
      </c>
      <c r="L130" s="11">
        <v>3578</v>
      </c>
      <c r="M130" s="17"/>
      <c r="N130" s="17"/>
      <c r="O130" s="17"/>
      <c r="Y130" s="53" t="e">
        <f>#REF!+(365*$Z$4)</f>
        <v>#REF!</v>
      </c>
    </row>
    <row r="131" spans="1:25" x14ac:dyDescent="0.25">
      <c r="A131" s="2"/>
      <c r="B131" s="2"/>
      <c r="C131" s="51">
        <v>45076.62736111111</v>
      </c>
      <c r="D131" s="10" t="s">
        <v>53</v>
      </c>
      <c r="E131" s="20">
        <f t="shared" si="42"/>
        <v>761</v>
      </c>
      <c r="F131" s="10" t="s">
        <v>12</v>
      </c>
      <c r="G131" s="11">
        <v>2786.88</v>
      </c>
      <c r="H131" s="11">
        <v>0</v>
      </c>
      <c r="I131" s="11">
        <v>0</v>
      </c>
      <c r="J131" s="11">
        <v>0</v>
      </c>
      <c r="K131" s="11">
        <v>2786.88</v>
      </c>
      <c r="L131" s="11">
        <v>2786.88</v>
      </c>
      <c r="M131" s="17"/>
      <c r="N131" s="17"/>
      <c r="O131" s="17"/>
      <c r="Y131" s="53" t="e">
        <f>#REF!+(365*$Z$4)</f>
        <v>#REF!</v>
      </c>
    </row>
    <row r="132" spans="1:25" x14ac:dyDescent="0.25">
      <c r="A132" s="2"/>
      <c r="B132" s="2"/>
      <c r="C132" s="51">
        <v>45076.621238425927</v>
      </c>
      <c r="D132" s="10" t="s">
        <v>54</v>
      </c>
      <c r="E132" s="20">
        <f t="shared" si="42"/>
        <v>761</v>
      </c>
      <c r="F132" s="10" t="s">
        <v>12</v>
      </c>
      <c r="G132" s="11">
        <v>6960</v>
      </c>
      <c r="H132" s="11">
        <v>0</v>
      </c>
      <c r="I132" s="11">
        <v>0</v>
      </c>
      <c r="J132" s="11">
        <v>0</v>
      </c>
      <c r="K132" s="11">
        <v>6960</v>
      </c>
      <c r="L132" s="11">
        <v>6960</v>
      </c>
      <c r="M132" s="17"/>
      <c r="N132" s="17"/>
      <c r="O132" s="17"/>
      <c r="Y132" s="53" t="e">
        <f>#REF!+(365*$Z$4)</f>
        <v>#REF!</v>
      </c>
    </row>
    <row r="133" spans="1:25" x14ac:dyDescent="0.25">
      <c r="A133" s="2"/>
      <c r="B133" s="2"/>
      <c r="C133" s="51">
        <v>45076.634004629632</v>
      </c>
      <c r="D133" s="10" t="s">
        <v>55</v>
      </c>
      <c r="E133" s="20">
        <f t="shared" si="42"/>
        <v>761</v>
      </c>
      <c r="F133" s="10" t="s">
        <v>12</v>
      </c>
      <c r="G133" s="11">
        <v>33060</v>
      </c>
      <c r="H133" s="11">
        <v>0</v>
      </c>
      <c r="I133" s="11">
        <v>0</v>
      </c>
      <c r="J133" s="11">
        <v>0</v>
      </c>
      <c r="K133" s="11">
        <v>33060</v>
      </c>
      <c r="L133" s="11">
        <v>33060</v>
      </c>
      <c r="M133" s="17"/>
      <c r="N133" s="17"/>
      <c r="O133" s="17"/>
      <c r="Y133" s="53" t="e">
        <f>#REF!+(365*$Z$4)</f>
        <v>#REF!</v>
      </c>
    </row>
    <row r="134" spans="1:25" x14ac:dyDescent="0.25">
      <c r="A134" s="2"/>
      <c r="B134" s="2"/>
      <c r="C134" s="51">
        <v>45090.702222222222</v>
      </c>
      <c r="D134" s="10" t="s">
        <v>56</v>
      </c>
      <c r="E134" s="20">
        <f t="shared" si="42"/>
        <v>747</v>
      </c>
      <c r="F134" s="10" t="s">
        <v>12</v>
      </c>
      <c r="G134" s="11">
        <v>6960</v>
      </c>
      <c r="H134" s="11">
        <v>0</v>
      </c>
      <c r="I134" s="11">
        <v>0</v>
      </c>
      <c r="J134" s="11">
        <v>0</v>
      </c>
      <c r="K134" s="11">
        <v>6960</v>
      </c>
      <c r="L134" s="11">
        <v>6960</v>
      </c>
      <c r="M134" s="17"/>
      <c r="N134" s="17"/>
      <c r="O134" s="17"/>
      <c r="Y134" s="53" t="e">
        <f>#REF!+(365*$Z$4)</f>
        <v>#REF!</v>
      </c>
    </row>
    <row r="135" spans="1:25" x14ac:dyDescent="0.25">
      <c r="A135" s="2"/>
      <c r="B135" s="2"/>
      <c r="C135" s="51">
        <v>45183.732685185183</v>
      </c>
      <c r="D135" s="10" t="s">
        <v>57</v>
      </c>
      <c r="E135" s="20">
        <f t="shared" si="42"/>
        <v>654</v>
      </c>
      <c r="F135" s="10" t="s">
        <v>12</v>
      </c>
      <c r="G135" s="11">
        <v>2645.96</v>
      </c>
      <c r="H135" s="11">
        <v>0</v>
      </c>
      <c r="I135" s="11">
        <v>0</v>
      </c>
      <c r="J135" s="11">
        <v>0</v>
      </c>
      <c r="K135" s="11">
        <v>905.95</v>
      </c>
      <c r="L135" s="11">
        <v>905.95</v>
      </c>
      <c r="M135" s="17"/>
      <c r="N135" s="17"/>
      <c r="O135" s="17"/>
      <c r="Y135" s="53" t="e">
        <f>#REF!+(365*$Z$4)</f>
        <v>#REF!</v>
      </c>
    </row>
    <row r="136" spans="1:25" x14ac:dyDescent="0.25">
      <c r="A136" s="2"/>
      <c r="B136" s="2"/>
      <c r="C136" s="51">
        <v>45645</v>
      </c>
      <c r="D136" s="10">
        <v>193</v>
      </c>
      <c r="E136" s="20">
        <f t="shared" si="42"/>
        <v>193</v>
      </c>
      <c r="F136" s="10" t="s">
        <v>12</v>
      </c>
      <c r="G136" s="11">
        <v>2900</v>
      </c>
      <c r="H136" s="11">
        <v>0</v>
      </c>
      <c r="I136" s="11">
        <v>0</v>
      </c>
      <c r="J136" s="11">
        <v>0</v>
      </c>
      <c r="K136" s="11">
        <v>2900</v>
      </c>
      <c r="L136" s="11">
        <v>2900</v>
      </c>
      <c r="M136" s="17"/>
      <c r="N136" s="17"/>
      <c r="O136" s="17"/>
      <c r="Y136" s="53" t="e">
        <f>#REF!+(365*$Z$4)</f>
        <v>#REF!</v>
      </c>
    </row>
    <row r="137" spans="1:25" x14ac:dyDescent="0.25">
      <c r="A137" s="2"/>
      <c r="B137" s="2"/>
      <c r="C137" s="51">
        <v>45672</v>
      </c>
      <c r="D137" s="10">
        <v>214</v>
      </c>
      <c r="E137" s="20">
        <f t="shared" si="42"/>
        <v>166</v>
      </c>
      <c r="F137" s="10" t="s">
        <v>12</v>
      </c>
      <c r="G137" s="11">
        <v>755.16</v>
      </c>
      <c r="H137" s="11">
        <v>0</v>
      </c>
      <c r="I137" s="11">
        <v>0</v>
      </c>
      <c r="J137" s="11">
        <v>0</v>
      </c>
      <c r="K137" s="11">
        <v>755.16</v>
      </c>
      <c r="L137" s="11">
        <v>755.16</v>
      </c>
      <c r="M137" s="17"/>
      <c r="N137" s="17"/>
      <c r="O137" s="17"/>
      <c r="Y137" s="53" t="e">
        <f>#REF!+(365*$Z$4)</f>
        <v>#REF!</v>
      </c>
    </row>
    <row r="138" spans="1:25" x14ac:dyDescent="0.25">
      <c r="A138" s="2"/>
      <c r="B138" s="2"/>
      <c r="C138" s="51">
        <v>45714</v>
      </c>
      <c r="D138" s="10">
        <v>249</v>
      </c>
      <c r="E138" s="20">
        <f t="shared" si="42"/>
        <v>124</v>
      </c>
      <c r="F138" s="10" t="s">
        <v>12</v>
      </c>
      <c r="G138" s="11">
        <v>3226.09</v>
      </c>
      <c r="H138" s="11">
        <v>0</v>
      </c>
      <c r="I138" s="11">
        <v>0</v>
      </c>
      <c r="J138" s="11">
        <v>0</v>
      </c>
      <c r="K138" s="11">
        <v>3226.09</v>
      </c>
      <c r="L138" s="11">
        <v>3226.09</v>
      </c>
      <c r="M138" s="17"/>
      <c r="N138" s="17"/>
      <c r="O138" s="17"/>
      <c r="Y138" s="53" t="e">
        <f>#REF!+(365*$Z$4)</f>
        <v>#REF!</v>
      </c>
    </row>
    <row r="139" spans="1:25" x14ac:dyDescent="0.25">
      <c r="A139" s="2"/>
      <c r="B139" s="2"/>
      <c r="C139" s="51">
        <v>45762</v>
      </c>
      <c r="D139" s="10">
        <v>282</v>
      </c>
      <c r="E139" s="20">
        <f t="shared" si="42"/>
        <v>76</v>
      </c>
      <c r="F139" s="10" t="s">
        <v>12</v>
      </c>
      <c r="G139" s="11">
        <v>8700</v>
      </c>
      <c r="H139" s="11">
        <v>0</v>
      </c>
      <c r="I139" s="11">
        <v>0</v>
      </c>
      <c r="J139" s="11">
        <v>8700</v>
      </c>
      <c r="K139" s="11">
        <v>0</v>
      </c>
      <c r="L139" s="11">
        <v>8700</v>
      </c>
      <c r="M139" s="17"/>
      <c r="N139" s="17"/>
      <c r="O139" s="17"/>
      <c r="Y139" s="53" t="e">
        <f>#REF!+(365*$Z$4)</f>
        <v>#REF!</v>
      </c>
    </row>
    <row r="140" spans="1:25" x14ac:dyDescent="0.25">
      <c r="A140" s="2"/>
      <c r="B140" s="2"/>
      <c r="C140" s="51">
        <v>45773</v>
      </c>
      <c r="D140" s="10">
        <v>304</v>
      </c>
      <c r="E140" s="20">
        <f t="shared" si="42"/>
        <v>65</v>
      </c>
      <c r="F140" s="10" t="s">
        <v>12</v>
      </c>
      <c r="G140" s="11">
        <v>837.17</v>
      </c>
      <c r="H140" s="11">
        <v>0</v>
      </c>
      <c r="I140" s="11">
        <v>837.17</v>
      </c>
      <c r="J140" s="11">
        <v>0</v>
      </c>
      <c r="K140" s="11">
        <v>0</v>
      </c>
      <c r="L140" s="11">
        <v>837.17</v>
      </c>
      <c r="M140" s="17"/>
      <c r="N140" s="17"/>
      <c r="O140" s="17"/>
      <c r="Y140" s="53" t="e">
        <f>#REF!+(365*$Z$4)</f>
        <v>#REF!</v>
      </c>
    </row>
    <row r="141" spans="1:25" x14ac:dyDescent="0.25">
      <c r="A141" s="2"/>
      <c r="B141" s="2"/>
      <c r="C141" s="51">
        <v>45773</v>
      </c>
      <c r="D141" s="10">
        <v>305</v>
      </c>
      <c r="E141" s="20">
        <f t="shared" si="42"/>
        <v>65</v>
      </c>
      <c r="F141" s="10" t="s">
        <v>12</v>
      </c>
      <c r="G141" s="11">
        <v>8700</v>
      </c>
      <c r="H141" s="11">
        <v>0</v>
      </c>
      <c r="I141" s="11">
        <v>8700</v>
      </c>
      <c r="J141" s="11">
        <v>0</v>
      </c>
      <c r="K141" s="11">
        <v>0</v>
      </c>
      <c r="L141" s="11">
        <v>8700</v>
      </c>
      <c r="M141" s="17"/>
      <c r="N141" s="17"/>
      <c r="O141" s="17"/>
      <c r="Y141" s="53" t="e">
        <f>#REF!+(365*$Z$4)</f>
        <v>#REF!</v>
      </c>
    </row>
    <row r="142" spans="1:25" x14ac:dyDescent="0.25">
      <c r="A142" s="2"/>
      <c r="B142" s="2"/>
      <c r="C142" s="51">
        <v>45773</v>
      </c>
      <c r="D142" s="10">
        <v>306</v>
      </c>
      <c r="E142" s="20">
        <f t="shared" si="42"/>
        <v>65</v>
      </c>
      <c r="F142" s="10" t="s">
        <v>12</v>
      </c>
      <c r="G142" s="11">
        <v>840.65</v>
      </c>
      <c r="H142" s="11">
        <v>0</v>
      </c>
      <c r="I142" s="11">
        <v>840.65</v>
      </c>
      <c r="J142" s="11">
        <v>0</v>
      </c>
      <c r="K142" s="11">
        <v>0</v>
      </c>
      <c r="L142" s="11">
        <v>840.65</v>
      </c>
      <c r="M142" s="17"/>
      <c r="N142" s="17"/>
      <c r="O142" s="17"/>
      <c r="Y142" s="53" t="e">
        <f>#REF!+(365*$Z$4)</f>
        <v>#REF!</v>
      </c>
    </row>
    <row r="143" spans="1:25" x14ac:dyDescent="0.25">
      <c r="A143" s="2"/>
      <c r="B143" s="2"/>
      <c r="C143" s="51">
        <v>45779</v>
      </c>
      <c r="D143" s="10">
        <v>308</v>
      </c>
      <c r="E143" s="20">
        <f t="shared" si="42"/>
        <v>59</v>
      </c>
      <c r="F143" s="10" t="s">
        <v>12</v>
      </c>
      <c r="G143" s="11">
        <v>5087.88</v>
      </c>
      <c r="H143" s="11">
        <v>0</v>
      </c>
      <c r="I143" s="11">
        <v>5087.88</v>
      </c>
      <c r="J143" s="11">
        <v>0</v>
      </c>
      <c r="K143" s="11">
        <v>0</v>
      </c>
      <c r="L143" s="11">
        <v>5087.88</v>
      </c>
      <c r="M143" s="17"/>
      <c r="N143" s="17"/>
      <c r="O143" s="17"/>
      <c r="Y143" s="53" t="e">
        <f>#REF!+(365*$Z$4)</f>
        <v>#REF!</v>
      </c>
    </row>
    <row r="144" spans="1:25" x14ac:dyDescent="0.25">
      <c r="A144" s="2"/>
      <c r="B144" s="2"/>
      <c r="C144" s="51">
        <v>45792</v>
      </c>
      <c r="D144" s="10">
        <v>314</v>
      </c>
      <c r="E144" s="20">
        <f t="shared" si="42"/>
        <v>46</v>
      </c>
      <c r="F144" s="10" t="s">
        <v>12</v>
      </c>
      <c r="G144" s="11">
        <v>8700</v>
      </c>
      <c r="H144" s="11">
        <v>0</v>
      </c>
      <c r="I144" s="11">
        <v>8700</v>
      </c>
      <c r="J144" s="11">
        <v>0</v>
      </c>
      <c r="K144" s="11">
        <v>0</v>
      </c>
      <c r="L144" s="11">
        <v>8700</v>
      </c>
      <c r="M144" s="17"/>
      <c r="N144" s="17"/>
      <c r="O144" s="17"/>
      <c r="Y144" s="53" t="e">
        <f>#REF!+(365*$Z$4)</f>
        <v>#REF!</v>
      </c>
    </row>
    <row r="145" spans="1:25" x14ac:dyDescent="0.25">
      <c r="A145" s="2"/>
      <c r="B145" s="2"/>
      <c r="C145" s="51">
        <v>45811</v>
      </c>
      <c r="D145" s="10">
        <v>336</v>
      </c>
      <c r="E145" s="20">
        <f t="shared" si="42"/>
        <v>27</v>
      </c>
      <c r="F145" s="10" t="s">
        <v>12</v>
      </c>
      <c r="G145" s="11">
        <v>8700</v>
      </c>
      <c r="H145" s="11">
        <v>8700</v>
      </c>
      <c r="I145" s="11">
        <v>0</v>
      </c>
      <c r="J145" s="11">
        <v>0</v>
      </c>
      <c r="K145" s="11">
        <v>0</v>
      </c>
      <c r="L145" s="11">
        <v>8700</v>
      </c>
      <c r="M145" s="17"/>
      <c r="N145" s="17"/>
      <c r="O145" s="17"/>
      <c r="Y145" s="53" t="e">
        <f>#REF!+(365*$Z$4)</f>
        <v>#REF!</v>
      </c>
    </row>
    <row r="146" spans="1:25" x14ac:dyDescent="0.25">
      <c r="A146" s="2"/>
      <c r="B146" s="2"/>
      <c r="C146" s="51">
        <v>45811</v>
      </c>
      <c r="D146" s="10">
        <v>337</v>
      </c>
      <c r="E146" s="20">
        <f t="shared" si="42"/>
        <v>27</v>
      </c>
      <c r="F146" s="10" t="s">
        <v>12</v>
      </c>
      <c r="G146" s="11">
        <v>5668.77</v>
      </c>
      <c r="H146" s="11">
        <v>5668.77</v>
      </c>
      <c r="I146" s="11">
        <v>0</v>
      </c>
      <c r="J146" s="11">
        <v>0</v>
      </c>
      <c r="K146" s="11">
        <v>0</v>
      </c>
      <c r="L146" s="11">
        <v>5668.77</v>
      </c>
      <c r="M146" s="17"/>
      <c r="N146" s="17"/>
      <c r="O146" s="17"/>
      <c r="Y146" s="53" t="e">
        <f>#REF!+(365*$Z$4)</f>
        <v>#REF!</v>
      </c>
    </row>
    <row r="147" spans="1:25" x14ac:dyDescent="0.25">
      <c r="A147" s="2"/>
      <c r="B147" s="2"/>
      <c r="C147" s="51">
        <v>45820</v>
      </c>
      <c r="D147" s="10">
        <v>340</v>
      </c>
      <c r="E147" s="20">
        <f t="shared" si="42"/>
        <v>18</v>
      </c>
      <c r="F147" s="10" t="s">
        <v>12</v>
      </c>
      <c r="G147" s="11">
        <v>8700</v>
      </c>
      <c r="H147" s="11">
        <v>8700</v>
      </c>
      <c r="I147" s="11">
        <v>0</v>
      </c>
      <c r="J147" s="11">
        <v>0</v>
      </c>
      <c r="K147" s="11">
        <v>0</v>
      </c>
      <c r="L147" s="11">
        <v>8700</v>
      </c>
      <c r="M147" s="17"/>
      <c r="N147" s="17"/>
      <c r="O147" s="17"/>
      <c r="Y147" s="53" t="e">
        <f>#REF!+(365*$Z$4)</f>
        <v>#REF!</v>
      </c>
    </row>
    <row r="148" spans="1:25" x14ac:dyDescent="0.25">
      <c r="A148" s="2"/>
      <c r="B148" s="2"/>
      <c r="C148" s="51">
        <v>45821</v>
      </c>
      <c r="D148" s="10">
        <v>362</v>
      </c>
      <c r="E148" s="20">
        <f t="shared" si="42"/>
        <v>17</v>
      </c>
      <c r="F148" s="10" t="s">
        <v>12</v>
      </c>
      <c r="G148" s="11">
        <v>833.69</v>
      </c>
      <c r="H148" s="11">
        <v>833.69</v>
      </c>
      <c r="I148" s="11">
        <v>0</v>
      </c>
      <c r="J148" s="11">
        <v>0</v>
      </c>
      <c r="K148" s="11">
        <v>0</v>
      </c>
      <c r="L148" s="11">
        <v>833.69</v>
      </c>
      <c r="M148" s="17"/>
      <c r="N148" s="17"/>
      <c r="O148" s="17"/>
      <c r="Y148" s="53" t="e">
        <f>#REF!+(365*$Z$4)</f>
        <v>#REF!</v>
      </c>
    </row>
    <row r="149" spans="1:25" x14ac:dyDescent="0.25">
      <c r="A149" s="2"/>
      <c r="B149" s="2"/>
      <c r="C149" s="51">
        <v>45821</v>
      </c>
      <c r="D149" s="10">
        <v>363</v>
      </c>
      <c r="E149" s="20">
        <f t="shared" si="42"/>
        <v>17</v>
      </c>
      <c r="F149" s="10" t="s">
        <v>12</v>
      </c>
      <c r="G149" s="11">
        <v>845.87</v>
      </c>
      <c r="H149" s="11">
        <v>845.87</v>
      </c>
      <c r="I149" s="11">
        <v>0</v>
      </c>
      <c r="J149" s="11">
        <v>0</v>
      </c>
      <c r="K149" s="11">
        <v>0</v>
      </c>
      <c r="L149" s="11">
        <v>845.87</v>
      </c>
      <c r="M149" s="17"/>
      <c r="N149" s="17"/>
      <c r="O149" s="17"/>
      <c r="Y149" s="53" t="e">
        <f>#REF!+(365*$Z$4)</f>
        <v>#REF!</v>
      </c>
    </row>
    <row r="150" spans="1:25" x14ac:dyDescent="0.25">
      <c r="A150" s="2"/>
      <c r="B150" s="2"/>
      <c r="C150" s="51"/>
      <c r="D150" s="10"/>
      <c r="E150" s="10"/>
      <c r="F150" s="10"/>
      <c r="G150" s="11"/>
      <c r="H150" s="15">
        <f t="shared" ref="H150:L150" si="43">SUM(H111:H149)</f>
        <v>24748.329999999998</v>
      </c>
      <c r="I150" s="15">
        <f t="shared" si="43"/>
        <v>24165.7</v>
      </c>
      <c r="J150" s="15">
        <f t="shared" si="43"/>
        <v>8700</v>
      </c>
      <c r="K150" s="15">
        <f t="shared" si="43"/>
        <v>205925.50000000006</v>
      </c>
      <c r="L150" s="56">
        <f t="shared" si="43"/>
        <v>263539.53000000003</v>
      </c>
      <c r="M150" s="17"/>
      <c r="N150" s="17"/>
      <c r="O150" s="17"/>
      <c r="P150" s="2"/>
    </row>
    <row r="151" spans="1:25" x14ac:dyDescent="0.25">
      <c r="C151" s="52" t="s">
        <v>86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2"/>
    </row>
    <row r="152" spans="1:25" x14ac:dyDescent="0.25">
      <c r="A152" s="2"/>
      <c r="B152" s="2"/>
      <c r="C152" s="51">
        <v>45792</v>
      </c>
      <c r="D152" s="10">
        <v>333</v>
      </c>
      <c r="E152" s="20">
        <f t="shared" ref="E152:E154" si="44">INT($V$2-C152)</f>
        <v>46</v>
      </c>
      <c r="F152" s="10" t="s">
        <v>12</v>
      </c>
      <c r="G152" s="11">
        <v>23582.799999999999</v>
      </c>
      <c r="H152" s="11">
        <v>0</v>
      </c>
      <c r="I152" s="11">
        <v>23582.799999999999</v>
      </c>
      <c r="J152" s="11">
        <v>0</v>
      </c>
      <c r="K152" s="11">
        <v>0</v>
      </c>
      <c r="L152" s="11">
        <v>23582.799999999999</v>
      </c>
      <c r="M152" s="17"/>
      <c r="N152" s="17"/>
      <c r="O152" s="17"/>
      <c r="Y152" s="53" t="e">
        <f>#REF!+(365*$Z$4)</f>
        <v>#REF!</v>
      </c>
    </row>
    <row r="153" spans="1:25" x14ac:dyDescent="0.25">
      <c r="A153" s="2"/>
      <c r="B153" s="2"/>
      <c r="C153" s="51">
        <v>45821</v>
      </c>
      <c r="D153" s="10">
        <v>348</v>
      </c>
      <c r="E153" s="20">
        <f t="shared" si="44"/>
        <v>17</v>
      </c>
      <c r="F153" s="10" t="s">
        <v>12</v>
      </c>
      <c r="G153" s="11">
        <v>34800</v>
      </c>
      <c r="H153" s="11">
        <v>34800</v>
      </c>
      <c r="I153" s="11">
        <v>0</v>
      </c>
      <c r="J153" s="11">
        <v>0</v>
      </c>
      <c r="K153" s="11">
        <v>0</v>
      </c>
      <c r="L153" s="11">
        <v>34800</v>
      </c>
      <c r="M153" s="17"/>
      <c r="N153" s="17"/>
      <c r="O153" s="17"/>
      <c r="Y153" s="53" t="e">
        <f>#REF!+(365*$Z$4)</f>
        <v>#REF!</v>
      </c>
    </row>
    <row r="154" spans="1:25" x14ac:dyDescent="0.25">
      <c r="A154" s="2"/>
      <c r="B154" s="2"/>
      <c r="C154" s="51">
        <v>45821</v>
      </c>
      <c r="D154" s="10">
        <v>360</v>
      </c>
      <c r="E154" s="20">
        <f t="shared" si="44"/>
        <v>17</v>
      </c>
      <c r="F154" s="10" t="s">
        <v>12</v>
      </c>
      <c r="G154" s="11">
        <v>23582.799999999999</v>
      </c>
      <c r="H154" s="11">
        <v>23582.799999999999</v>
      </c>
      <c r="I154" s="11">
        <v>0</v>
      </c>
      <c r="J154" s="11">
        <v>0</v>
      </c>
      <c r="K154" s="11">
        <v>0</v>
      </c>
      <c r="L154" s="11">
        <v>23582.799999999999</v>
      </c>
      <c r="M154" s="17"/>
      <c r="N154" s="17"/>
      <c r="O154" s="17"/>
      <c r="Y154" s="53" t="e">
        <f>#REF!+(365*$Z$4)</f>
        <v>#REF!</v>
      </c>
    </row>
    <row r="155" spans="1:25" x14ac:dyDescent="0.25">
      <c r="A155" s="2"/>
      <c r="B155" s="2"/>
      <c r="C155" s="51"/>
      <c r="D155" s="10"/>
      <c r="E155" s="10"/>
      <c r="F155" s="10"/>
      <c r="G155" s="11"/>
      <c r="H155" s="15">
        <f t="shared" ref="H155:L155" si="45">SUM(H152:H154)</f>
        <v>58382.8</v>
      </c>
      <c r="I155" s="15">
        <f t="shared" si="45"/>
        <v>23582.799999999999</v>
      </c>
      <c r="J155" s="15">
        <f t="shared" si="45"/>
        <v>0</v>
      </c>
      <c r="K155" s="15">
        <f t="shared" si="45"/>
        <v>0</v>
      </c>
      <c r="L155" s="56">
        <f t="shared" si="45"/>
        <v>81965.600000000006</v>
      </c>
      <c r="M155" s="17"/>
      <c r="N155" s="17"/>
      <c r="O155" s="17"/>
      <c r="P155" s="2"/>
    </row>
    <row r="156" spans="1:25" x14ac:dyDescent="0.25">
      <c r="C156" s="52" t="s">
        <v>87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2"/>
    </row>
    <row r="157" spans="1:25" x14ac:dyDescent="0.25">
      <c r="A157" s="2"/>
      <c r="B157" s="2"/>
      <c r="C157" s="51">
        <v>45762</v>
      </c>
      <c r="D157" s="10">
        <v>290</v>
      </c>
      <c r="E157" s="20">
        <f t="shared" ref="E157:E159" si="46">INT($V$2-C157)</f>
        <v>76</v>
      </c>
      <c r="F157" s="10" t="s">
        <v>12</v>
      </c>
      <c r="G157" s="11">
        <v>3364</v>
      </c>
      <c r="H157" s="11">
        <v>0</v>
      </c>
      <c r="I157" s="11">
        <v>0</v>
      </c>
      <c r="J157" s="11">
        <v>3364</v>
      </c>
      <c r="K157" s="11">
        <v>0</v>
      </c>
      <c r="L157" s="11">
        <v>3364</v>
      </c>
      <c r="M157" s="17"/>
      <c r="N157" s="17"/>
      <c r="O157" s="17"/>
      <c r="Y157" s="53" t="e">
        <f>#REF!+(365*$Z$4)</f>
        <v>#REF!</v>
      </c>
    </row>
    <row r="158" spans="1:25" x14ac:dyDescent="0.25">
      <c r="A158" s="2"/>
      <c r="B158" s="2"/>
      <c r="C158" s="51">
        <v>45792</v>
      </c>
      <c r="D158" s="10">
        <v>322</v>
      </c>
      <c r="E158" s="20">
        <f t="shared" si="46"/>
        <v>46</v>
      </c>
      <c r="F158" s="10" t="s">
        <v>12</v>
      </c>
      <c r="G158" s="11">
        <v>3364</v>
      </c>
      <c r="H158" s="11">
        <v>0</v>
      </c>
      <c r="I158" s="11">
        <v>3364</v>
      </c>
      <c r="J158" s="11">
        <v>0</v>
      </c>
      <c r="K158" s="11">
        <v>0</v>
      </c>
      <c r="L158" s="11">
        <v>3364</v>
      </c>
      <c r="M158" s="17"/>
      <c r="N158" s="17"/>
      <c r="O158" s="17"/>
      <c r="Y158" s="53" t="e">
        <f>#REF!+(365*$Z$4)</f>
        <v>#REF!</v>
      </c>
    </row>
    <row r="159" spans="1:25" x14ac:dyDescent="0.25">
      <c r="A159" s="2"/>
      <c r="B159" s="2"/>
      <c r="C159" s="51">
        <v>45821</v>
      </c>
      <c r="D159" s="10">
        <v>349</v>
      </c>
      <c r="E159" s="20">
        <f t="shared" si="46"/>
        <v>17</v>
      </c>
      <c r="F159" s="10" t="s">
        <v>12</v>
      </c>
      <c r="G159" s="11">
        <v>3364</v>
      </c>
      <c r="H159" s="11">
        <v>3364</v>
      </c>
      <c r="I159" s="11">
        <v>0</v>
      </c>
      <c r="J159" s="11">
        <v>0</v>
      </c>
      <c r="K159" s="11">
        <v>0</v>
      </c>
      <c r="L159" s="11">
        <v>3364</v>
      </c>
      <c r="M159" s="17"/>
      <c r="N159" s="17"/>
      <c r="O159" s="17"/>
      <c r="Y159" s="53" t="e">
        <f>#REF!+(365*$Z$4)</f>
        <v>#REF!</v>
      </c>
    </row>
    <row r="160" spans="1:25" x14ac:dyDescent="0.25">
      <c r="A160" s="2"/>
      <c r="B160" s="2"/>
      <c r="C160" s="51"/>
      <c r="D160" s="10"/>
      <c r="E160" s="10"/>
      <c r="F160" s="10"/>
      <c r="G160" s="11"/>
      <c r="H160" s="15">
        <f t="shared" ref="H160:L160" si="47">SUM(H157:H159)</f>
        <v>3364</v>
      </c>
      <c r="I160" s="15">
        <f t="shared" si="47"/>
        <v>3364</v>
      </c>
      <c r="J160" s="15">
        <f t="shared" si="47"/>
        <v>3364</v>
      </c>
      <c r="K160" s="15">
        <f t="shared" si="47"/>
        <v>0</v>
      </c>
      <c r="L160" s="15">
        <f t="shared" si="47"/>
        <v>10092</v>
      </c>
      <c r="M160" s="17"/>
      <c r="N160" s="17"/>
      <c r="O160" s="17"/>
      <c r="P160" s="2"/>
    </row>
    <row r="161" spans="1:25" x14ac:dyDescent="0.25">
      <c r="C161" s="52" t="s">
        <v>88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2"/>
    </row>
    <row r="162" spans="1:25" x14ac:dyDescent="0.25">
      <c r="A162" s="2"/>
      <c r="B162" s="2"/>
      <c r="C162" s="51">
        <v>45821</v>
      </c>
      <c r="D162" s="10">
        <v>359</v>
      </c>
      <c r="E162" s="20">
        <f t="shared" ref="E162" si="48">INT($V$2-C162)</f>
        <v>17</v>
      </c>
      <c r="F162" s="10" t="s">
        <v>12</v>
      </c>
      <c r="G162" s="11">
        <v>2320</v>
      </c>
      <c r="H162" s="11">
        <v>2320</v>
      </c>
      <c r="I162" s="11">
        <v>0</v>
      </c>
      <c r="J162" s="11">
        <v>0</v>
      </c>
      <c r="K162" s="11">
        <v>0</v>
      </c>
      <c r="L162" s="11">
        <v>2320</v>
      </c>
      <c r="M162" s="17"/>
      <c r="N162" s="17"/>
      <c r="O162" s="17"/>
      <c r="Y162" s="53" t="e">
        <f>#REF!+(365*$Z$4)</f>
        <v>#REF!</v>
      </c>
    </row>
    <row r="163" spans="1:25" x14ac:dyDescent="0.25">
      <c r="A163" s="2"/>
      <c r="B163" s="2"/>
      <c r="C163" s="51"/>
      <c r="D163" s="10"/>
      <c r="E163" s="10"/>
      <c r="F163" s="10"/>
      <c r="G163" s="11"/>
      <c r="H163" s="15">
        <f t="shared" ref="H163:L163" si="49">H162</f>
        <v>2320</v>
      </c>
      <c r="I163" s="15">
        <f t="shared" si="49"/>
        <v>0</v>
      </c>
      <c r="J163" s="15">
        <f t="shared" si="49"/>
        <v>0</v>
      </c>
      <c r="K163" s="15">
        <f t="shared" si="49"/>
        <v>0</v>
      </c>
      <c r="L163" s="56">
        <f t="shared" si="49"/>
        <v>2320</v>
      </c>
      <c r="M163" s="17"/>
      <c r="N163" s="17"/>
      <c r="O163" s="17"/>
      <c r="P163" s="2"/>
    </row>
    <row r="164" spans="1:25" x14ac:dyDescent="0.25">
      <c r="C164" s="52" t="s">
        <v>89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2"/>
    </row>
    <row r="165" spans="1:25" x14ac:dyDescent="0.25">
      <c r="A165" s="2"/>
      <c r="B165" s="2"/>
      <c r="C165" s="51">
        <v>45034.248379629629</v>
      </c>
      <c r="D165" s="10" t="s">
        <v>58</v>
      </c>
      <c r="E165" s="20">
        <f t="shared" ref="E165:E169" si="50">INT($V$2-C165)</f>
        <v>803</v>
      </c>
      <c r="F165" s="10" t="s">
        <v>12</v>
      </c>
      <c r="G165" s="11">
        <v>11600</v>
      </c>
      <c r="H165" s="11">
        <v>0</v>
      </c>
      <c r="I165" s="11">
        <v>0</v>
      </c>
      <c r="J165" s="11">
        <v>0</v>
      </c>
      <c r="K165" s="11">
        <v>170</v>
      </c>
      <c r="L165" s="11">
        <v>170</v>
      </c>
      <c r="M165" s="17"/>
      <c r="N165" s="17"/>
      <c r="O165" s="17"/>
      <c r="Y165" s="53" t="e">
        <f>#REF!+(365*$Z$4)</f>
        <v>#REF!</v>
      </c>
    </row>
    <row r="166" spans="1:25" x14ac:dyDescent="0.25">
      <c r="A166" s="2"/>
      <c r="B166" s="2"/>
      <c r="C166" s="51">
        <v>45215.551481481481</v>
      </c>
      <c r="D166" s="10" t="s">
        <v>59</v>
      </c>
      <c r="E166" s="20">
        <f t="shared" si="50"/>
        <v>622</v>
      </c>
      <c r="F166" s="10" t="s">
        <v>12</v>
      </c>
      <c r="G166" s="11">
        <v>2900</v>
      </c>
      <c r="H166" s="11">
        <v>0</v>
      </c>
      <c r="I166" s="11">
        <v>0</v>
      </c>
      <c r="J166" s="11">
        <v>0</v>
      </c>
      <c r="K166" s="11">
        <v>350</v>
      </c>
      <c r="L166" s="11">
        <v>350</v>
      </c>
      <c r="M166" s="17"/>
      <c r="N166" s="17"/>
      <c r="O166" s="17"/>
      <c r="Y166" s="53" t="e">
        <f>#REF!+(365*$Z$4)</f>
        <v>#REF!</v>
      </c>
    </row>
    <row r="167" spans="1:25" x14ac:dyDescent="0.25">
      <c r="A167" s="2"/>
      <c r="B167" s="2"/>
      <c r="C167" s="51">
        <v>45366.599756944444</v>
      </c>
      <c r="D167" s="10" t="s">
        <v>60</v>
      </c>
      <c r="E167" s="20">
        <f t="shared" si="50"/>
        <v>471</v>
      </c>
      <c r="F167" s="10" t="s">
        <v>12</v>
      </c>
      <c r="G167" s="11">
        <v>2900</v>
      </c>
      <c r="H167" s="11">
        <v>0</v>
      </c>
      <c r="I167" s="11">
        <v>0</v>
      </c>
      <c r="J167" s="11">
        <v>0</v>
      </c>
      <c r="K167" s="11">
        <v>400</v>
      </c>
      <c r="L167" s="11">
        <v>400</v>
      </c>
      <c r="M167" s="17"/>
      <c r="N167" s="17"/>
      <c r="O167" s="17"/>
      <c r="Y167" s="53" t="e">
        <f>#REF!+(365*$Z$4)</f>
        <v>#REF!</v>
      </c>
    </row>
    <row r="168" spans="1:25" x14ac:dyDescent="0.25">
      <c r="A168" s="2"/>
      <c r="B168" s="2"/>
      <c r="C168" s="51">
        <v>45393</v>
      </c>
      <c r="D168" s="10">
        <v>13</v>
      </c>
      <c r="E168" s="20">
        <f t="shared" si="50"/>
        <v>445</v>
      </c>
      <c r="F168" s="10" t="s">
        <v>12</v>
      </c>
      <c r="G168" s="11">
        <v>2900</v>
      </c>
      <c r="H168" s="11">
        <v>0</v>
      </c>
      <c r="I168" s="11">
        <v>0</v>
      </c>
      <c r="J168" s="11">
        <v>0</v>
      </c>
      <c r="K168" s="11">
        <v>400</v>
      </c>
      <c r="L168" s="11">
        <v>400</v>
      </c>
      <c r="M168" s="17"/>
      <c r="N168" s="17"/>
      <c r="O168" s="17"/>
      <c r="Y168" s="53" t="e">
        <f>#REF!+(365*$Z$4)</f>
        <v>#REF!</v>
      </c>
    </row>
    <row r="169" spans="1:25" x14ac:dyDescent="0.25">
      <c r="A169" s="2"/>
      <c r="B169" s="2"/>
      <c r="C169" s="51">
        <v>45422</v>
      </c>
      <c r="D169" s="10">
        <v>37</v>
      </c>
      <c r="E169" s="20">
        <f t="shared" si="50"/>
        <v>416</v>
      </c>
      <c r="F169" s="10" t="s">
        <v>12</v>
      </c>
      <c r="G169" s="11">
        <v>2900</v>
      </c>
      <c r="H169" s="11">
        <v>0</v>
      </c>
      <c r="I169" s="11">
        <v>0</v>
      </c>
      <c r="J169" s="11">
        <v>0</v>
      </c>
      <c r="K169" s="11">
        <v>2900</v>
      </c>
      <c r="L169" s="11">
        <v>2900</v>
      </c>
      <c r="M169" s="17"/>
      <c r="N169" s="17"/>
      <c r="O169" s="17"/>
      <c r="Y169" s="53" t="e">
        <f>#REF!+(365*$Z$4)</f>
        <v>#REF!</v>
      </c>
    </row>
    <row r="170" spans="1:25" x14ac:dyDescent="0.25">
      <c r="A170" s="2"/>
      <c r="B170" s="2"/>
      <c r="C170" s="51"/>
      <c r="D170" s="10"/>
      <c r="E170" s="10"/>
      <c r="F170" s="10"/>
      <c r="G170" s="11"/>
      <c r="H170" s="15">
        <f t="shared" ref="H170:L170" si="51">SUM(H165:H169)</f>
        <v>0</v>
      </c>
      <c r="I170" s="15">
        <f t="shared" si="51"/>
        <v>0</v>
      </c>
      <c r="J170" s="15">
        <f t="shared" si="51"/>
        <v>0</v>
      </c>
      <c r="K170" s="15">
        <f t="shared" si="51"/>
        <v>4220</v>
      </c>
      <c r="L170" s="56">
        <f t="shared" si="51"/>
        <v>4220</v>
      </c>
      <c r="M170" s="17"/>
      <c r="N170" s="17"/>
      <c r="O170" s="17"/>
      <c r="P170" s="2"/>
    </row>
    <row r="171" spans="1:25" x14ac:dyDescent="0.25">
      <c r="C171" s="52" t="s">
        <v>90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2"/>
    </row>
    <row r="172" spans="1:25" x14ac:dyDescent="0.25">
      <c r="A172" s="2"/>
      <c r="B172" s="2"/>
      <c r="C172" s="51">
        <v>45366.60083333333</v>
      </c>
      <c r="D172" s="10" t="s">
        <v>61</v>
      </c>
      <c r="E172" s="20">
        <f t="shared" ref="E172" si="52">INT($V$2-C172)</f>
        <v>471</v>
      </c>
      <c r="F172" s="10" t="s">
        <v>12</v>
      </c>
      <c r="G172" s="11">
        <v>23200</v>
      </c>
      <c r="H172" s="11">
        <v>0</v>
      </c>
      <c r="I172" s="11">
        <v>0</v>
      </c>
      <c r="J172" s="11">
        <v>0</v>
      </c>
      <c r="K172" s="11">
        <v>23200</v>
      </c>
      <c r="L172" s="11">
        <v>23200</v>
      </c>
      <c r="M172" s="17"/>
      <c r="N172" s="17"/>
      <c r="O172" s="17"/>
      <c r="Y172" s="53" t="e">
        <f>#REF!+(365*$Z$4)</f>
        <v>#REF!</v>
      </c>
    </row>
    <row r="173" spans="1:25" x14ac:dyDescent="0.25">
      <c r="A173" s="2"/>
      <c r="B173" s="2"/>
      <c r="C173" s="51"/>
      <c r="D173" s="10"/>
      <c r="E173" s="10"/>
      <c r="F173" s="10"/>
      <c r="G173" s="11"/>
      <c r="H173" s="15">
        <f t="shared" ref="H173" si="53">H172</f>
        <v>0</v>
      </c>
      <c r="I173" s="15">
        <f t="shared" ref="I173" si="54">I172</f>
        <v>0</v>
      </c>
      <c r="J173" s="15">
        <f t="shared" ref="J173" si="55">J172</f>
        <v>0</v>
      </c>
      <c r="K173" s="15">
        <f t="shared" ref="K173" si="56">K172</f>
        <v>23200</v>
      </c>
      <c r="L173" s="56">
        <f t="shared" ref="L173" si="57">L172</f>
        <v>23200</v>
      </c>
      <c r="M173" s="17"/>
      <c r="N173" s="17"/>
      <c r="O173" s="17"/>
      <c r="P173" s="2"/>
    </row>
    <row r="174" spans="1:25" x14ac:dyDescent="0.25">
      <c r="C174" s="52" t="s">
        <v>91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2"/>
    </row>
    <row r="175" spans="1:25" x14ac:dyDescent="0.25">
      <c r="A175" s="2"/>
      <c r="B175" s="2"/>
      <c r="C175" s="51">
        <v>45294.710740740738</v>
      </c>
      <c r="D175" s="10">
        <v>2</v>
      </c>
      <c r="E175" s="20">
        <f t="shared" ref="E175:E178" si="58">INT($V$2-C175)</f>
        <v>543</v>
      </c>
      <c r="F175" s="10" t="s">
        <v>12</v>
      </c>
      <c r="G175" s="11">
        <v>1</v>
      </c>
      <c r="H175" s="11">
        <v>0</v>
      </c>
      <c r="I175" s="11">
        <v>0</v>
      </c>
      <c r="J175" s="11">
        <v>0</v>
      </c>
      <c r="K175" s="11">
        <v>1</v>
      </c>
      <c r="L175" s="11">
        <v>1</v>
      </c>
      <c r="M175" s="17"/>
      <c r="N175" s="17"/>
      <c r="O175" s="17"/>
      <c r="Y175" s="53" t="e">
        <f>#REF!+(365*$Z$4)</f>
        <v>#REF!</v>
      </c>
    </row>
    <row r="176" spans="1:25" x14ac:dyDescent="0.25">
      <c r="A176" s="2"/>
      <c r="B176" s="2"/>
      <c r="C176" s="51">
        <v>45762</v>
      </c>
      <c r="D176" s="10">
        <v>296</v>
      </c>
      <c r="E176" s="20">
        <f t="shared" si="58"/>
        <v>76</v>
      </c>
      <c r="F176" s="10" t="s">
        <v>12</v>
      </c>
      <c r="G176" s="11">
        <v>2900</v>
      </c>
      <c r="H176" s="11">
        <v>0</v>
      </c>
      <c r="I176" s="11">
        <v>0</v>
      </c>
      <c r="J176" s="11">
        <v>2900</v>
      </c>
      <c r="K176" s="11">
        <v>0</v>
      </c>
      <c r="L176" s="11">
        <v>2900</v>
      </c>
      <c r="M176" s="17"/>
      <c r="N176" s="17"/>
      <c r="O176" s="17"/>
      <c r="Y176" s="53" t="e">
        <f>#REF!+(365*$Z$4)</f>
        <v>#REF!</v>
      </c>
    </row>
    <row r="177" spans="1:25" x14ac:dyDescent="0.25">
      <c r="A177" s="2"/>
      <c r="B177" s="2"/>
      <c r="C177" s="51">
        <v>45792</v>
      </c>
      <c r="D177" s="10">
        <v>328</v>
      </c>
      <c r="E177" s="20">
        <f t="shared" si="58"/>
        <v>46</v>
      </c>
      <c r="F177" s="10" t="s">
        <v>12</v>
      </c>
      <c r="G177" s="11">
        <v>2900</v>
      </c>
      <c r="H177" s="11">
        <v>0</v>
      </c>
      <c r="I177" s="11">
        <v>2900</v>
      </c>
      <c r="J177" s="11">
        <v>0</v>
      </c>
      <c r="K177" s="11">
        <v>0</v>
      </c>
      <c r="L177" s="11">
        <v>2900</v>
      </c>
      <c r="M177" s="17"/>
      <c r="N177" s="17"/>
      <c r="O177" s="17"/>
      <c r="Y177" s="53" t="e">
        <f>#REF!+(365*$Z$4)</f>
        <v>#REF!</v>
      </c>
    </row>
    <row r="178" spans="1:25" x14ac:dyDescent="0.25">
      <c r="A178" s="2"/>
      <c r="B178" s="2"/>
      <c r="C178" s="51">
        <v>45821</v>
      </c>
      <c r="D178" s="10">
        <v>355</v>
      </c>
      <c r="E178" s="20">
        <f t="shared" si="58"/>
        <v>17</v>
      </c>
      <c r="F178" s="10" t="s">
        <v>12</v>
      </c>
      <c r="G178" s="11">
        <v>2900</v>
      </c>
      <c r="H178" s="11">
        <v>2900</v>
      </c>
      <c r="I178" s="11">
        <v>0</v>
      </c>
      <c r="J178" s="11">
        <v>0</v>
      </c>
      <c r="K178" s="11">
        <v>0</v>
      </c>
      <c r="L178" s="11">
        <v>2900</v>
      </c>
      <c r="M178" s="17"/>
      <c r="N178" s="17"/>
      <c r="O178" s="17"/>
      <c r="Y178" s="53" t="e">
        <f>#REF!+(365*$Z$4)</f>
        <v>#REF!</v>
      </c>
    </row>
    <row r="179" spans="1:25" x14ac:dyDescent="0.25">
      <c r="A179" s="2"/>
      <c r="B179" s="2"/>
      <c r="C179" s="51"/>
      <c r="D179" s="10"/>
      <c r="E179" s="10"/>
      <c r="F179" s="10"/>
      <c r="G179" s="11"/>
      <c r="H179" s="15">
        <f t="shared" ref="H179:L179" si="59">SUM(H175:H178)</f>
        <v>2900</v>
      </c>
      <c r="I179" s="15">
        <f t="shared" si="59"/>
        <v>2900</v>
      </c>
      <c r="J179" s="15">
        <f t="shared" si="59"/>
        <v>2900</v>
      </c>
      <c r="K179" s="15">
        <f t="shared" si="59"/>
        <v>1</v>
      </c>
      <c r="L179" s="56">
        <f t="shared" si="59"/>
        <v>8701</v>
      </c>
      <c r="M179" s="17"/>
      <c r="N179" s="17"/>
      <c r="O179" s="17"/>
      <c r="P179" s="2"/>
    </row>
    <row r="180" spans="1:25" x14ac:dyDescent="0.25">
      <c r="C180" s="52" t="s">
        <v>92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2"/>
    </row>
    <row r="181" spans="1:25" x14ac:dyDescent="0.25">
      <c r="A181" s="2"/>
      <c r="B181" s="2"/>
      <c r="C181" s="51">
        <v>45422</v>
      </c>
      <c r="D181" s="10">
        <v>39</v>
      </c>
      <c r="E181" s="20">
        <f t="shared" ref="E181:E182" si="60">INT($V$2-C181)</f>
        <v>416</v>
      </c>
      <c r="F181" s="10" t="s">
        <v>12</v>
      </c>
      <c r="G181" s="11">
        <v>20764</v>
      </c>
      <c r="H181" s="11">
        <v>0</v>
      </c>
      <c r="I181" s="11">
        <v>0</v>
      </c>
      <c r="J181" s="11">
        <v>0</v>
      </c>
      <c r="K181" s="11">
        <v>20764</v>
      </c>
      <c r="L181" s="11">
        <v>20764</v>
      </c>
      <c r="M181" s="17"/>
      <c r="N181" s="17"/>
      <c r="O181" s="17"/>
      <c r="Y181" s="53" t="e">
        <f>#REF!+(365*$Z$4)</f>
        <v>#REF!</v>
      </c>
    </row>
    <row r="182" spans="1:25" x14ac:dyDescent="0.25">
      <c r="A182" s="2"/>
      <c r="B182" s="2"/>
      <c r="C182" s="51">
        <v>45821</v>
      </c>
      <c r="D182" s="10">
        <v>350</v>
      </c>
      <c r="E182" s="20">
        <f t="shared" si="60"/>
        <v>17</v>
      </c>
      <c r="F182" s="10" t="s">
        <v>12</v>
      </c>
      <c r="G182" s="11">
        <v>20764</v>
      </c>
      <c r="H182" s="11">
        <v>20764</v>
      </c>
      <c r="I182" s="11">
        <v>0</v>
      </c>
      <c r="J182" s="11">
        <v>0</v>
      </c>
      <c r="K182" s="11">
        <v>0</v>
      </c>
      <c r="L182" s="11">
        <v>20764</v>
      </c>
      <c r="M182" s="17"/>
      <c r="N182" s="17"/>
      <c r="O182" s="17"/>
      <c r="Y182" s="53" t="e">
        <f>#REF!+(365*$Z$4)</f>
        <v>#REF!</v>
      </c>
    </row>
    <row r="183" spans="1:25" x14ac:dyDescent="0.25">
      <c r="A183" s="2"/>
      <c r="B183" s="2"/>
      <c r="C183" s="51"/>
      <c r="D183" s="10"/>
      <c r="E183" s="10"/>
      <c r="F183" s="10"/>
      <c r="G183" s="11"/>
      <c r="H183" s="15">
        <f t="shared" ref="H183:L183" si="61">SUM(H181:H182)</f>
        <v>20764</v>
      </c>
      <c r="I183" s="15">
        <f t="shared" si="61"/>
        <v>0</v>
      </c>
      <c r="J183" s="15">
        <f t="shared" si="61"/>
        <v>0</v>
      </c>
      <c r="K183" s="15">
        <f t="shared" si="61"/>
        <v>20764</v>
      </c>
      <c r="L183" s="56">
        <f t="shared" si="61"/>
        <v>41528</v>
      </c>
      <c r="M183" s="17"/>
      <c r="N183" s="17"/>
      <c r="O183" s="17"/>
      <c r="P183" s="2"/>
    </row>
    <row r="184" spans="1:25" x14ac:dyDescent="0.25">
      <c r="C184" s="52" t="s">
        <v>93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2"/>
    </row>
    <row r="185" spans="1:25" x14ac:dyDescent="0.25">
      <c r="A185" s="2"/>
      <c r="B185" s="2"/>
      <c r="C185" s="51">
        <v>45182.43408564815</v>
      </c>
      <c r="D185" s="10" t="s">
        <v>62</v>
      </c>
      <c r="E185" s="20">
        <f t="shared" ref="E185:E186" si="62">INT($V$2-C185)</f>
        <v>655</v>
      </c>
      <c r="F185" s="10" t="s">
        <v>12</v>
      </c>
      <c r="G185" s="11">
        <v>1856</v>
      </c>
      <c r="H185" s="11">
        <v>0</v>
      </c>
      <c r="I185" s="11">
        <v>0</v>
      </c>
      <c r="J185" s="11">
        <v>0</v>
      </c>
      <c r="K185" s="11">
        <v>1856</v>
      </c>
      <c r="L185" s="11">
        <v>1856</v>
      </c>
      <c r="M185" s="17"/>
      <c r="N185" s="17"/>
      <c r="O185" s="17"/>
      <c r="Y185" s="53" t="e">
        <f>#REF!+(365*$Z$4)</f>
        <v>#REF!</v>
      </c>
    </row>
    <row r="186" spans="1:25" x14ac:dyDescent="0.25">
      <c r="A186" s="2"/>
      <c r="B186" s="2"/>
      <c r="C186" s="51">
        <v>45306.409409722219</v>
      </c>
      <c r="D186" s="10" t="s">
        <v>63</v>
      </c>
      <c r="E186" s="20">
        <f t="shared" si="62"/>
        <v>531</v>
      </c>
      <c r="F186" s="10" t="s">
        <v>12</v>
      </c>
      <c r="G186" s="11">
        <v>1856</v>
      </c>
      <c r="H186" s="11">
        <v>0</v>
      </c>
      <c r="I186" s="11">
        <v>0</v>
      </c>
      <c r="J186" s="11">
        <v>0</v>
      </c>
      <c r="K186" s="11">
        <v>1856</v>
      </c>
      <c r="L186" s="11">
        <v>1856</v>
      </c>
      <c r="M186" s="17"/>
      <c r="N186" s="17"/>
      <c r="O186" s="17"/>
      <c r="Y186" s="53" t="e">
        <f>#REF!+(365*$Z$4)</f>
        <v>#REF!</v>
      </c>
    </row>
    <row r="187" spans="1:25" x14ac:dyDescent="0.25">
      <c r="A187" s="2"/>
      <c r="B187" s="2"/>
      <c r="C187" s="51"/>
      <c r="D187" s="10"/>
      <c r="E187" s="10"/>
      <c r="F187" s="10"/>
      <c r="G187" s="11"/>
      <c r="H187" s="15">
        <f t="shared" ref="H187" si="63">SUM(H185:H186)</f>
        <v>0</v>
      </c>
      <c r="I187" s="15">
        <f t="shared" ref="I187" si="64">SUM(I185:I186)</f>
        <v>0</v>
      </c>
      <c r="J187" s="15">
        <f t="shared" ref="J187" si="65">SUM(J185:J186)</f>
        <v>0</v>
      </c>
      <c r="K187" s="15">
        <f t="shared" ref="K187" si="66">SUM(K185:K186)</f>
        <v>3712</v>
      </c>
      <c r="L187" s="56">
        <f t="shared" ref="L187" si="67">SUM(L185:L186)</f>
        <v>3712</v>
      </c>
      <c r="M187" s="17"/>
      <c r="N187" s="17"/>
      <c r="O187" s="17"/>
      <c r="P187" s="2"/>
    </row>
    <row r="188" spans="1:25" x14ac:dyDescent="0.25">
      <c r="C188" s="52" t="s">
        <v>94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2"/>
    </row>
    <row r="189" spans="1:25" x14ac:dyDescent="0.25">
      <c r="A189" s="2"/>
      <c r="B189" s="2"/>
      <c r="C189" s="51">
        <v>45785</v>
      </c>
      <c r="D189" s="10">
        <v>310</v>
      </c>
      <c r="E189" s="20">
        <f t="shared" ref="E189:E190" si="68">INT($V$2-C189)</f>
        <v>53</v>
      </c>
      <c r="F189" s="10" t="s">
        <v>12</v>
      </c>
      <c r="G189" s="11">
        <v>10000</v>
      </c>
      <c r="H189" s="11">
        <v>0</v>
      </c>
      <c r="I189" s="11">
        <v>10000</v>
      </c>
      <c r="J189" s="11">
        <v>0</v>
      </c>
      <c r="K189" s="11">
        <v>0</v>
      </c>
      <c r="L189" s="11">
        <v>10000</v>
      </c>
      <c r="M189" s="17"/>
      <c r="N189" s="17"/>
      <c r="O189" s="17"/>
      <c r="Y189" s="53" t="e">
        <f>#REF!+(365*$Z$4)</f>
        <v>#REF!</v>
      </c>
    </row>
    <row r="190" spans="1:25" x14ac:dyDescent="0.25">
      <c r="A190" s="2"/>
      <c r="B190" s="2"/>
      <c r="C190" s="51">
        <v>45785.599999999999</v>
      </c>
      <c r="D190" s="10">
        <v>309</v>
      </c>
      <c r="E190" s="20">
        <f t="shared" si="68"/>
        <v>52</v>
      </c>
      <c r="F190" s="10" t="s">
        <v>12</v>
      </c>
      <c r="G190" s="11">
        <v>10000</v>
      </c>
      <c r="H190" s="11">
        <v>0</v>
      </c>
      <c r="I190" s="11">
        <v>10000</v>
      </c>
      <c r="J190" s="11">
        <v>0</v>
      </c>
      <c r="K190" s="11">
        <v>0</v>
      </c>
      <c r="L190" s="11">
        <v>10000</v>
      </c>
      <c r="M190" s="17"/>
      <c r="N190" s="17"/>
      <c r="O190" s="17"/>
      <c r="Y190" s="53" t="e">
        <f>#REF!+(365*$Z$4)</f>
        <v>#REF!</v>
      </c>
    </row>
    <row r="191" spans="1:25" x14ac:dyDescent="0.25">
      <c r="A191" s="2"/>
      <c r="B191" s="2"/>
      <c r="C191" s="51"/>
      <c r="D191" s="10"/>
      <c r="E191" s="10"/>
      <c r="F191" s="10"/>
      <c r="G191" s="11"/>
      <c r="H191" s="15">
        <f t="shared" ref="H191" si="69">SUM(H189:H190)</f>
        <v>0</v>
      </c>
      <c r="I191" s="15">
        <f t="shared" ref="I191" si="70">SUM(I189:I190)</f>
        <v>20000</v>
      </c>
      <c r="J191" s="15">
        <f t="shared" ref="J191" si="71">SUM(J189:J190)</f>
        <v>0</v>
      </c>
      <c r="K191" s="15">
        <f t="shared" ref="K191" si="72">SUM(K189:K190)</f>
        <v>0</v>
      </c>
      <c r="L191" s="56">
        <f t="shared" ref="L191" si="73">SUM(L189:L190)</f>
        <v>20000</v>
      </c>
      <c r="M191" s="17"/>
      <c r="N191" s="17"/>
      <c r="O191" s="17"/>
      <c r="P191" s="2"/>
    </row>
    <row r="192" spans="1:25" x14ac:dyDescent="0.25">
      <c r="C192" s="52" t="s">
        <v>94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2"/>
    </row>
    <row r="193" spans="1:25" x14ac:dyDescent="0.25">
      <c r="A193" s="2"/>
      <c r="B193" s="2"/>
      <c r="C193" s="51">
        <v>45273.714386574073</v>
      </c>
      <c r="D193" s="10" t="s">
        <v>64</v>
      </c>
      <c r="E193" s="20">
        <f t="shared" ref="E193:E194" si="74">INT($V$2-C193)</f>
        <v>564</v>
      </c>
      <c r="F193" s="10" t="s">
        <v>12</v>
      </c>
      <c r="G193" s="11">
        <v>3944</v>
      </c>
      <c r="H193" s="11">
        <v>0</v>
      </c>
      <c r="I193" s="11">
        <v>0</v>
      </c>
      <c r="J193" s="11">
        <v>0</v>
      </c>
      <c r="K193" s="11">
        <v>3944</v>
      </c>
      <c r="L193" s="11">
        <v>3944</v>
      </c>
      <c r="M193" s="17"/>
      <c r="N193" s="17"/>
      <c r="O193" s="17"/>
      <c r="Y193" s="53" t="e">
        <f>#REF!+(365*$Z$4)</f>
        <v>#REF!</v>
      </c>
    </row>
    <row r="194" spans="1:25" x14ac:dyDescent="0.25">
      <c r="A194" s="2"/>
      <c r="B194" s="2"/>
      <c r="C194" s="51">
        <v>45336.496574074074</v>
      </c>
      <c r="D194" s="10" t="s">
        <v>65</v>
      </c>
      <c r="E194" s="20">
        <f t="shared" si="74"/>
        <v>501</v>
      </c>
      <c r="F194" s="10" t="s">
        <v>12</v>
      </c>
      <c r="G194" s="11">
        <v>3944</v>
      </c>
      <c r="H194" s="11">
        <v>0</v>
      </c>
      <c r="I194" s="11">
        <v>0</v>
      </c>
      <c r="J194" s="11">
        <v>0</v>
      </c>
      <c r="K194" s="11">
        <v>3944</v>
      </c>
      <c r="L194" s="11">
        <v>3944</v>
      </c>
      <c r="M194" s="17"/>
      <c r="N194" s="17"/>
      <c r="O194" s="17"/>
      <c r="Y194" s="53" t="e">
        <f>#REF!+(365*$Z$4)</f>
        <v>#REF!</v>
      </c>
    </row>
    <row r="195" spans="1:25" x14ac:dyDescent="0.25">
      <c r="A195" s="2"/>
      <c r="B195" s="2"/>
      <c r="C195" s="51"/>
      <c r="D195" s="10"/>
      <c r="E195" s="10"/>
      <c r="F195" s="10"/>
      <c r="G195" s="11"/>
      <c r="H195" s="15">
        <f t="shared" ref="H195" si="75">SUM(H193:H194)</f>
        <v>0</v>
      </c>
      <c r="I195" s="15">
        <f t="shared" ref="I195" si="76">SUM(I193:I194)</f>
        <v>0</v>
      </c>
      <c r="J195" s="15">
        <f t="shared" ref="J195" si="77">SUM(J193:J194)</f>
        <v>0</v>
      </c>
      <c r="K195" s="15">
        <f t="shared" ref="K195" si="78">SUM(K193:K194)</f>
        <v>7888</v>
      </c>
      <c r="L195" s="56">
        <f t="shared" ref="L195" si="79">SUM(L193:L194)</f>
        <v>7888</v>
      </c>
      <c r="M195" s="17"/>
      <c r="N195" s="17"/>
      <c r="O195" s="17"/>
      <c r="P195" s="2"/>
    </row>
    <row r="196" spans="1:25" x14ac:dyDescent="0.25">
      <c r="C196" s="52" t="s">
        <v>95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2"/>
    </row>
    <row r="197" spans="1:25" x14ac:dyDescent="0.25">
      <c r="A197" s="2"/>
      <c r="B197" s="2"/>
      <c r="C197" s="51">
        <v>45821</v>
      </c>
      <c r="D197" s="10">
        <v>341</v>
      </c>
      <c r="E197" s="20">
        <f t="shared" ref="E197" si="80">INT($V$2-C197)</f>
        <v>17</v>
      </c>
      <c r="F197" s="10" t="s">
        <v>12</v>
      </c>
      <c r="G197" s="11">
        <v>22000</v>
      </c>
      <c r="H197" s="11">
        <v>22000</v>
      </c>
      <c r="I197" s="11">
        <v>0</v>
      </c>
      <c r="J197" s="11">
        <v>0</v>
      </c>
      <c r="K197" s="11">
        <v>0</v>
      </c>
      <c r="L197" s="11">
        <v>22000</v>
      </c>
      <c r="M197" s="17"/>
      <c r="N197" s="17"/>
      <c r="O197" s="17"/>
      <c r="Y197" s="53" t="e">
        <f>#REF!+(365*$Z$4)</f>
        <v>#REF!</v>
      </c>
    </row>
    <row r="198" spans="1:25" x14ac:dyDescent="0.25">
      <c r="A198" s="2"/>
      <c r="B198" s="2"/>
      <c r="C198" s="51"/>
      <c r="D198" s="10"/>
      <c r="E198" s="10"/>
      <c r="F198" s="10"/>
      <c r="G198" s="11"/>
      <c r="H198" s="15">
        <f t="shared" ref="H198" si="81">H197</f>
        <v>22000</v>
      </c>
      <c r="I198" s="15">
        <f t="shared" ref="I198" si="82">I197</f>
        <v>0</v>
      </c>
      <c r="J198" s="15">
        <f t="shared" ref="J198" si="83">J197</f>
        <v>0</v>
      </c>
      <c r="K198" s="15">
        <f t="shared" ref="K198" si="84">K197</f>
        <v>0</v>
      </c>
      <c r="L198" s="56">
        <f t="shared" ref="L198" si="85">L197</f>
        <v>22000</v>
      </c>
      <c r="M198" s="17"/>
      <c r="N198" s="17"/>
      <c r="O198" s="17"/>
      <c r="P198" s="2"/>
    </row>
    <row r="199" spans="1:25" x14ac:dyDescent="0.25">
      <c r="C199" s="52" t="s">
        <v>96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2"/>
    </row>
    <row r="200" spans="1:25" x14ac:dyDescent="0.25">
      <c r="A200" s="2"/>
      <c r="B200" s="2"/>
      <c r="C200" s="51">
        <v>45792</v>
      </c>
      <c r="D200" s="10">
        <v>324</v>
      </c>
      <c r="E200" s="20">
        <f t="shared" ref="E200:E201" si="86">INT($V$2-C200)</f>
        <v>46</v>
      </c>
      <c r="F200" s="10" t="s">
        <v>12</v>
      </c>
      <c r="G200" s="11">
        <v>4640</v>
      </c>
      <c r="H200" s="11">
        <v>0</v>
      </c>
      <c r="I200" s="11">
        <v>4640</v>
      </c>
      <c r="J200" s="11">
        <v>0</v>
      </c>
      <c r="K200" s="11">
        <v>0</v>
      </c>
      <c r="L200" s="11">
        <v>4640</v>
      </c>
      <c r="M200" s="17"/>
      <c r="N200" s="17"/>
      <c r="O200" s="17"/>
      <c r="Y200" s="53" t="e">
        <f>#REF!+(365*$Z$4)</f>
        <v>#REF!</v>
      </c>
    </row>
    <row r="201" spans="1:25" x14ac:dyDescent="0.25">
      <c r="A201" s="2"/>
      <c r="B201" s="2"/>
      <c r="C201" s="51">
        <v>45821</v>
      </c>
      <c r="D201" s="10">
        <v>351</v>
      </c>
      <c r="E201" s="20">
        <f t="shared" si="86"/>
        <v>17</v>
      </c>
      <c r="F201" s="10" t="s">
        <v>12</v>
      </c>
      <c r="G201" s="11">
        <v>4640</v>
      </c>
      <c r="H201" s="11">
        <v>4640</v>
      </c>
      <c r="I201" s="11">
        <v>0</v>
      </c>
      <c r="J201" s="11">
        <v>0</v>
      </c>
      <c r="K201" s="11">
        <v>0</v>
      </c>
      <c r="L201" s="11">
        <v>4640</v>
      </c>
      <c r="M201" s="17"/>
      <c r="N201" s="17"/>
      <c r="O201" s="17"/>
      <c r="Y201" s="53" t="e">
        <f>#REF!+(365*$Z$4)</f>
        <v>#REF!</v>
      </c>
    </row>
    <row r="202" spans="1:25" x14ac:dyDescent="0.25">
      <c r="A202" s="2"/>
      <c r="B202" s="2"/>
      <c r="C202" s="51"/>
      <c r="D202" s="10"/>
      <c r="E202" s="10"/>
      <c r="F202" s="10"/>
      <c r="G202" s="11"/>
      <c r="H202" s="15">
        <f t="shared" ref="H202" si="87">SUM(H200:H201)</f>
        <v>4640</v>
      </c>
      <c r="I202" s="15">
        <f t="shared" ref="I202" si="88">SUM(I200:I201)</f>
        <v>4640</v>
      </c>
      <c r="J202" s="15">
        <f t="shared" ref="J202" si="89">SUM(J200:J201)</f>
        <v>0</v>
      </c>
      <c r="K202" s="15">
        <f t="shared" ref="K202" si="90">SUM(K200:K201)</f>
        <v>0</v>
      </c>
      <c r="L202" s="56">
        <f t="shared" ref="L202" si="91">SUM(L200:L201)</f>
        <v>9280</v>
      </c>
      <c r="M202" s="17"/>
      <c r="N202" s="17"/>
      <c r="O202" s="17"/>
      <c r="P202" s="2"/>
    </row>
    <row r="203" spans="1:25" x14ac:dyDescent="0.25">
      <c r="C203" s="52" t="s">
        <v>97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2"/>
    </row>
    <row r="204" spans="1:25" x14ac:dyDescent="0.25">
      <c r="A204" s="2"/>
      <c r="B204" s="2"/>
      <c r="C204" s="51">
        <v>45643</v>
      </c>
      <c r="D204" s="10">
        <v>191</v>
      </c>
      <c r="E204" s="20">
        <f t="shared" ref="E204" si="92">INT($V$2-C204)</f>
        <v>195</v>
      </c>
      <c r="F204" s="10" t="s">
        <v>12</v>
      </c>
      <c r="G204" s="11">
        <v>812</v>
      </c>
      <c r="H204" s="11">
        <v>0</v>
      </c>
      <c r="I204" s="11">
        <v>0</v>
      </c>
      <c r="J204" s="11">
        <v>0</v>
      </c>
      <c r="K204" s="11">
        <v>812</v>
      </c>
      <c r="L204" s="11">
        <v>812</v>
      </c>
      <c r="M204" s="17"/>
      <c r="N204" s="17"/>
      <c r="O204" s="17"/>
      <c r="Y204" s="53" t="e">
        <f>#REF!+(365*$Z$4)</f>
        <v>#REF!</v>
      </c>
    </row>
    <row r="205" spans="1:25" x14ac:dyDescent="0.25">
      <c r="A205" s="2"/>
      <c r="B205" s="2"/>
      <c r="C205" s="51"/>
      <c r="D205" s="10"/>
      <c r="E205" s="10"/>
      <c r="F205" s="10"/>
      <c r="G205" s="11"/>
      <c r="H205" s="15">
        <f t="shared" ref="H205" si="93">H204</f>
        <v>0</v>
      </c>
      <c r="I205" s="15">
        <f t="shared" ref="I205" si="94">I204</f>
        <v>0</v>
      </c>
      <c r="J205" s="15">
        <f t="shared" ref="J205" si="95">J204</f>
        <v>0</v>
      </c>
      <c r="K205" s="15">
        <f t="shared" ref="K205" si="96">K204</f>
        <v>812</v>
      </c>
      <c r="L205" s="56">
        <f t="shared" ref="L205" si="97">L204</f>
        <v>812</v>
      </c>
      <c r="M205" s="17"/>
      <c r="N205" s="17"/>
      <c r="O205" s="17"/>
      <c r="P205" s="2"/>
    </row>
    <row r="206" spans="1:25" x14ac:dyDescent="0.25">
      <c r="C206" s="52" t="s">
        <v>98</v>
      </c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2"/>
    </row>
    <row r="207" spans="1:25" x14ac:dyDescent="0.25">
      <c r="A207" s="2"/>
      <c r="B207" s="2"/>
      <c r="C207" s="51">
        <v>45320.421759259261</v>
      </c>
      <c r="D207" s="10" t="s">
        <v>66</v>
      </c>
      <c r="E207" s="20">
        <f t="shared" ref="E207" si="98">INT($V$2-C207)</f>
        <v>517</v>
      </c>
      <c r="F207" s="10" t="s">
        <v>12</v>
      </c>
      <c r="G207" s="11">
        <v>11310</v>
      </c>
      <c r="H207" s="11">
        <v>0</v>
      </c>
      <c r="I207" s="11">
        <v>0</v>
      </c>
      <c r="J207" s="11">
        <v>0</v>
      </c>
      <c r="K207" s="11">
        <v>11310</v>
      </c>
      <c r="L207" s="11">
        <v>11310</v>
      </c>
      <c r="M207" s="17"/>
      <c r="N207" s="17"/>
      <c r="O207" s="17"/>
      <c r="Y207" s="53" t="e">
        <f>#REF!+(365*$Z$4)</f>
        <v>#REF!</v>
      </c>
    </row>
    <row r="208" spans="1:25" x14ac:dyDescent="0.25">
      <c r="A208" s="2"/>
      <c r="B208" s="2"/>
      <c r="C208" s="51"/>
      <c r="D208" s="10"/>
      <c r="E208" s="10"/>
      <c r="F208" s="10"/>
      <c r="G208" s="11"/>
      <c r="H208" s="15">
        <f t="shared" ref="H208" si="99">H207</f>
        <v>0</v>
      </c>
      <c r="I208" s="15">
        <f t="shared" ref="I208" si="100">I207</f>
        <v>0</v>
      </c>
      <c r="J208" s="15">
        <f t="shared" ref="J208" si="101">J207</f>
        <v>0</v>
      </c>
      <c r="K208" s="15">
        <f t="shared" ref="K208" si="102">K207</f>
        <v>11310</v>
      </c>
      <c r="L208" s="56">
        <f t="shared" ref="L208" si="103">L207</f>
        <v>11310</v>
      </c>
      <c r="M208" s="17"/>
      <c r="N208" s="17"/>
      <c r="O208" s="17"/>
      <c r="P208" s="2"/>
    </row>
    <row r="209" spans="1:25" x14ac:dyDescent="0.25">
      <c r="C209" s="52" t="s">
        <v>99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2"/>
    </row>
    <row r="210" spans="1:25" x14ac:dyDescent="0.25">
      <c r="A210" s="2"/>
      <c r="B210" s="2"/>
      <c r="C210" s="51">
        <v>44755</v>
      </c>
      <c r="D210" s="10" t="s">
        <v>67</v>
      </c>
      <c r="E210" s="20">
        <f t="shared" ref="E210:E211" si="104">INT($V$2-C210)</f>
        <v>1083</v>
      </c>
      <c r="F210" s="10" t="s">
        <v>12</v>
      </c>
      <c r="G210" s="11">
        <v>28536</v>
      </c>
      <c r="H210" s="11">
        <v>0</v>
      </c>
      <c r="I210" s="11">
        <v>0</v>
      </c>
      <c r="J210" s="11">
        <v>0</v>
      </c>
      <c r="K210" s="11">
        <v>22736</v>
      </c>
      <c r="L210" s="11">
        <v>22736</v>
      </c>
      <c r="M210" s="17"/>
      <c r="N210" s="17"/>
      <c r="O210" s="17"/>
      <c r="Y210" s="53" t="e">
        <f>#REF!+(365*$Z$4)</f>
        <v>#REF!</v>
      </c>
    </row>
    <row r="211" spans="1:25" x14ac:dyDescent="0.25">
      <c r="A211" s="2"/>
      <c r="B211" s="2"/>
      <c r="C211" s="51">
        <v>44849</v>
      </c>
      <c r="D211" s="10" t="s">
        <v>68</v>
      </c>
      <c r="E211" s="20">
        <f t="shared" si="104"/>
        <v>989</v>
      </c>
      <c r="F211" s="10" t="s">
        <v>12</v>
      </c>
      <c r="G211" s="11">
        <v>17168</v>
      </c>
      <c r="H211" s="11">
        <v>0</v>
      </c>
      <c r="I211" s="11">
        <v>0</v>
      </c>
      <c r="J211" s="11">
        <v>0</v>
      </c>
      <c r="K211" s="11">
        <v>11368</v>
      </c>
      <c r="L211" s="11">
        <v>11368</v>
      </c>
      <c r="M211" s="17"/>
      <c r="N211" s="17"/>
      <c r="O211" s="17"/>
      <c r="Y211" s="53" t="e">
        <f>#REF!+(365*$Z$4)</f>
        <v>#REF!</v>
      </c>
    </row>
    <row r="212" spans="1:25" x14ac:dyDescent="0.25">
      <c r="A212" s="2"/>
      <c r="B212" s="2"/>
      <c r="C212" s="51"/>
      <c r="D212" s="10"/>
      <c r="E212" s="10"/>
      <c r="F212" s="10"/>
      <c r="G212" s="11"/>
      <c r="H212" s="15">
        <f t="shared" ref="H212" si="105">SUM(H210:H211)</f>
        <v>0</v>
      </c>
      <c r="I212" s="15">
        <f t="shared" ref="I212" si="106">SUM(I210:I211)</f>
        <v>0</v>
      </c>
      <c r="J212" s="15">
        <f t="shared" ref="J212" si="107">SUM(J210:J211)</f>
        <v>0</v>
      </c>
      <c r="K212" s="15">
        <f t="shared" ref="K212" si="108">SUM(K210:K211)</f>
        <v>34104</v>
      </c>
      <c r="L212" s="56">
        <f t="shared" ref="L212" si="109">SUM(L210:L211)</f>
        <v>34104</v>
      </c>
      <c r="M212" s="17"/>
      <c r="N212" s="17"/>
      <c r="O212" s="17"/>
      <c r="P212" s="2"/>
    </row>
    <row r="213" spans="1:25" x14ac:dyDescent="0.25">
      <c r="C213" s="52" t="s">
        <v>100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2"/>
    </row>
    <row r="214" spans="1:25" x14ac:dyDescent="0.25">
      <c r="A214" s="2"/>
      <c r="B214" s="2"/>
      <c r="C214" s="51">
        <v>45792</v>
      </c>
      <c r="D214" s="10">
        <v>327</v>
      </c>
      <c r="E214" s="20">
        <f t="shared" ref="E214:E215" si="110">INT($V$2-C214)</f>
        <v>46</v>
      </c>
      <c r="F214" s="10" t="s">
        <v>12</v>
      </c>
      <c r="G214" s="11">
        <v>4350</v>
      </c>
      <c r="H214" s="11">
        <v>0</v>
      </c>
      <c r="I214" s="11">
        <v>4350</v>
      </c>
      <c r="J214" s="11">
        <v>0</v>
      </c>
      <c r="K214" s="11">
        <v>0</v>
      </c>
      <c r="L214" s="11">
        <v>4350</v>
      </c>
      <c r="M214" s="17"/>
      <c r="N214" s="17"/>
      <c r="O214" s="17"/>
      <c r="Y214" s="53" t="e">
        <f>#REF!+(365*$Z$4)</f>
        <v>#REF!</v>
      </c>
    </row>
    <row r="215" spans="1:25" x14ac:dyDescent="0.25">
      <c r="A215" s="2"/>
      <c r="B215" s="2"/>
      <c r="C215" s="51">
        <v>45821</v>
      </c>
      <c r="D215" s="10">
        <v>354</v>
      </c>
      <c r="E215" s="20">
        <f t="shared" si="110"/>
        <v>17</v>
      </c>
      <c r="F215" s="10" t="s">
        <v>12</v>
      </c>
      <c r="G215" s="11">
        <v>4350</v>
      </c>
      <c r="H215" s="11">
        <v>4350</v>
      </c>
      <c r="I215" s="11">
        <v>0</v>
      </c>
      <c r="J215" s="11">
        <v>0</v>
      </c>
      <c r="K215" s="11">
        <v>0</v>
      </c>
      <c r="L215" s="11">
        <v>4350</v>
      </c>
      <c r="M215" s="17"/>
      <c r="N215" s="17"/>
      <c r="O215" s="17"/>
      <c r="Y215" s="53" t="e">
        <f>#REF!+(365*$Z$4)</f>
        <v>#REF!</v>
      </c>
    </row>
    <row r="216" spans="1:25" x14ac:dyDescent="0.25">
      <c r="A216" s="2"/>
      <c r="B216" s="2"/>
      <c r="C216" s="10"/>
      <c r="D216" s="10"/>
      <c r="E216" s="10"/>
      <c r="F216" s="10"/>
      <c r="G216" s="11"/>
      <c r="H216" s="15">
        <f t="shared" ref="H216" si="111">SUM(H214:H215)</f>
        <v>4350</v>
      </c>
      <c r="I216" s="15">
        <f t="shared" ref="I216" si="112">SUM(I214:I215)</f>
        <v>4350</v>
      </c>
      <c r="J216" s="15">
        <f t="shared" ref="J216" si="113">SUM(J214:J215)</f>
        <v>0</v>
      </c>
      <c r="K216" s="15">
        <f t="shared" ref="K216" si="114">SUM(K214:K215)</f>
        <v>0</v>
      </c>
      <c r="L216" s="56">
        <f t="shared" ref="L216" si="115">SUM(L214:L215)</f>
        <v>8700</v>
      </c>
      <c r="M216" s="18"/>
      <c r="N216" s="18"/>
      <c r="O216" s="18"/>
      <c r="P216" s="2"/>
    </row>
    <row r="217" spans="1:25" x14ac:dyDescent="0.25">
      <c r="A217" s="2"/>
      <c r="B217" s="2"/>
      <c r="C217" s="10"/>
      <c r="D217" s="10"/>
      <c r="E217" s="10"/>
      <c r="F217" s="10"/>
      <c r="G217" s="11"/>
      <c r="H217" s="11"/>
      <c r="I217" s="11"/>
      <c r="J217" s="11"/>
      <c r="K217" s="11"/>
      <c r="L217" s="11"/>
      <c r="M217" s="2"/>
      <c r="N217" s="2"/>
      <c r="O217" s="2"/>
      <c r="P217" s="2"/>
    </row>
    <row r="218" spans="1:25" x14ac:dyDescent="0.25">
      <c r="A218" s="2"/>
      <c r="B218" s="2"/>
      <c r="C218" s="10"/>
      <c r="D218" s="10"/>
      <c r="E218" s="10"/>
      <c r="F218" s="13"/>
      <c r="G218" s="14"/>
      <c r="H218" s="15">
        <f t="shared" ref="H218:L218" si="116">H15+H27+H32+H35+H45+H48+H54+H65+H69+H83+H87+H91+H96+H105+H109+H150+H155+H160+H163+H170+H173+H179+H183+H187+H191+H195+H198+H202+H205+H208+H212+H216</f>
        <v>282614.90999999997</v>
      </c>
      <c r="I218" s="15">
        <f t="shared" si="116"/>
        <v>184966.5</v>
      </c>
      <c r="J218" s="15">
        <f t="shared" si="116"/>
        <v>74472</v>
      </c>
      <c r="K218" s="15">
        <f t="shared" si="116"/>
        <v>975564.5</v>
      </c>
      <c r="L218" s="56">
        <f t="shared" si="116"/>
        <v>1517617.9100000001</v>
      </c>
      <c r="M218" s="2"/>
      <c r="N218" s="2"/>
      <c r="O218" s="2"/>
      <c r="P218" s="2"/>
    </row>
    <row r="220" spans="1:25" x14ac:dyDescent="0.25">
      <c r="F220" s="12" t="s">
        <v>72</v>
      </c>
      <c r="G220" s="14"/>
      <c r="H220" s="19">
        <f>H218/$L$218</f>
        <v>0.18622270344714101</v>
      </c>
      <c r="I220" s="19">
        <f>I218/$L$218</f>
        <v>0.12187949205212001</v>
      </c>
      <c r="J220" s="19">
        <f>J218/$L$218</f>
        <v>4.9071640173250192E-2</v>
      </c>
      <c r="K220" s="19">
        <f>K218/$L$218</f>
        <v>0.64282616432748863</v>
      </c>
      <c r="L220" s="19">
        <f>L218/$L$218</f>
        <v>1</v>
      </c>
    </row>
  </sheetData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204" r:id="rId3" name="Control 180">
          <controlPr defaultSize="0" autoPict="0" r:id="rId4">
            <anchor moveWithCells="1">
              <from>
                <xdr:col>15</xdr:col>
                <xdr:colOff>0</xdr:colOff>
                <xdr:row>214</xdr:row>
                <xdr:rowOff>0</xdr:rowOff>
              </from>
              <to>
                <xdr:col>17</xdr:col>
                <xdr:colOff>142875</xdr:colOff>
                <xdr:row>215</xdr:row>
                <xdr:rowOff>38100</xdr:rowOff>
              </to>
            </anchor>
          </controlPr>
        </control>
      </mc:Choice>
      <mc:Fallback>
        <control shapeId="1204" r:id="rId3" name="Control 180"/>
      </mc:Fallback>
    </mc:AlternateContent>
    <mc:AlternateContent xmlns:mc="http://schemas.openxmlformats.org/markup-compatibility/2006">
      <mc:Choice Requires="x14">
        <control shapeId="1203" r:id="rId5" name="Control 179">
          <controlPr defaultSize="0" autoPict="0" r:id="rId6">
            <anchor moveWithCells="1">
              <from>
                <xdr:col>15</xdr:col>
                <xdr:colOff>0</xdr:colOff>
                <xdr:row>213</xdr:row>
                <xdr:rowOff>0</xdr:rowOff>
              </from>
              <to>
                <xdr:col>17</xdr:col>
                <xdr:colOff>142875</xdr:colOff>
                <xdr:row>214</xdr:row>
                <xdr:rowOff>38100</xdr:rowOff>
              </to>
            </anchor>
          </controlPr>
        </control>
      </mc:Choice>
      <mc:Fallback>
        <control shapeId="1203" r:id="rId5" name="Control 179"/>
      </mc:Fallback>
    </mc:AlternateContent>
    <mc:AlternateContent xmlns:mc="http://schemas.openxmlformats.org/markup-compatibility/2006">
      <mc:Choice Requires="x14">
        <control shapeId="1202" r:id="rId7" name="Control 178">
          <controlPr defaultSize="0" autoPict="0" r:id="rId8">
            <anchor moveWithCells="1">
              <from>
                <xdr:col>0</xdr:col>
                <xdr:colOff>0</xdr:colOff>
                <xdr:row>212</xdr:row>
                <xdr:rowOff>0</xdr:rowOff>
              </from>
              <to>
                <xdr:col>1</xdr:col>
                <xdr:colOff>38100</xdr:colOff>
                <xdr:row>213</xdr:row>
                <xdr:rowOff>133350</xdr:rowOff>
              </to>
            </anchor>
          </controlPr>
        </control>
      </mc:Choice>
      <mc:Fallback>
        <control shapeId="1202" r:id="rId7" name="Control 178"/>
      </mc:Fallback>
    </mc:AlternateContent>
    <mc:AlternateContent xmlns:mc="http://schemas.openxmlformats.org/markup-compatibility/2006">
      <mc:Choice Requires="x14">
        <control shapeId="1201" r:id="rId9" name="Control 177">
          <controlPr defaultSize="0" autoPict="0" r:id="rId10">
            <anchor moveWithCells="1">
              <from>
                <xdr:col>15</xdr:col>
                <xdr:colOff>0</xdr:colOff>
                <xdr:row>210</xdr:row>
                <xdr:rowOff>0</xdr:rowOff>
              </from>
              <to>
                <xdr:col>17</xdr:col>
                <xdr:colOff>142875</xdr:colOff>
                <xdr:row>211</xdr:row>
                <xdr:rowOff>38100</xdr:rowOff>
              </to>
            </anchor>
          </controlPr>
        </control>
      </mc:Choice>
      <mc:Fallback>
        <control shapeId="1201" r:id="rId9" name="Control 177"/>
      </mc:Fallback>
    </mc:AlternateContent>
    <mc:AlternateContent xmlns:mc="http://schemas.openxmlformats.org/markup-compatibility/2006">
      <mc:Choice Requires="x14">
        <control shapeId="1200" r:id="rId11" name="Control 176">
          <controlPr defaultSize="0" autoPict="0" r:id="rId12">
            <anchor moveWithCells="1">
              <from>
                <xdr:col>15</xdr:col>
                <xdr:colOff>0</xdr:colOff>
                <xdr:row>209</xdr:row>
                <xdr:rowOff>0</xdr:rowOff>
              </from>
              <to>
                <xdr:col>17</xdr:col>
                <xdr:colOff>142875</xdr:colOff>
                <xdr:row>210</xdr:row>
                <xdr:rowOff>38100</xdr:rowOff>
              </to>
            </anchor>
          </controlPr>
        </control>
      </mc:Choice>
      <mc:Fallback>
        <control shapeId="1200" r:id="rId11" name="Control 176"/>
      </mc:Fallback>
    </mc:AlternateContent>
    <mc:AlternateContent xmlns:mc="http://schemas.openxmlformats.org/markup-compatibility/2006">
      <mc:Choice Requires="x14">
        <control shapeId="1199" r:id="rId13" name="Control 175">
          <controlPr defaultSize="0" autoPict="0" r:id="rId14">
            <anchor moveWithCells="1">
              <from>
                <xdr:col>0</xdr:col>
                <xdr:colOff>0</xdr:colOff>
                <xdr:row>208</xdr:row>
                <xdr:rowOff>0</xdr:rowOff>
              </from>
              <to>
                <xdr:col>1</xdr:col>
                <xdr:colOff>38100</xdr:colOff>
                <xdr:row>209</xdr:row>
                <xdr:rowOff>133350</xdr:rowOff>
              </to>
            </anchor>
          </controlPr>
        </control>
      </mc:Choice>
      <mc:Fallback>
        <control shapeId="1199" r:id="rId13" name="Control 175"/>
      </mc:Fallback>
    </mc:AlternateContent>
    <mc:AlternateContent xmlns:mc="http://schemas.openxmlformats.org/markup-compatibility/2006">
      <mc:Choice Requires="x14">
        <control shapeId="1198" r:id="rId15" name="Control 174">
          <controlPr defaultSize="0" autoPict="0" r:id="rId16">
            <anchor moveWithCells="1">
              <from>
                <xdr:col>15</xdr:col>
                <xdr:colOff>0</xdr:colOff>
                <xdr:row>206</xdr:row>
                <xdr:rowOff>0</xdr:rowOff>
              </from>
              <to>
                <xdr:col>17</xdr:col>
                <xdr:colOff>142875</xdr:colOff>
                <xdr:row>207</xdr:row>
                <xdr:rowOff>38100</xdr:rowOff>
              </to>
            </anchor>
          </controlPr>
        </control>
      </mc:Choice>
      <mc:Fallback>
        <control shapeId="1198" r:id="rId15" name="Control 174"/>
      </mc:Fallback>
    </mc:AlternateContent>
    <mc:AlternateContent xmlns:mc="http://schemas.openxmlformats.org/markup-compatibility/2006">
      <mc:Choice Requires="x14">
        <control shapeId="1197" r:id="rId17" name="Control 173">
          <controlPr defaultSize="0" autoPict="0" r:id="rId8">
            <anchor moveWithCells="1">
              <from>
                <xdr:col>0</xdr:col>
                <xdr:colOff>0</xdr:colOff>
                <xdr:row>205</xdr:row>
                <xdr:rowOff>0</xdr:rowOff>
              </from>
              <to>
                <xdr:col>1</xdr:col>
                <xdr:colOff>38100</xdr:colOff>
                <xdr:row>206</xdr:row>
                <xdr:rowOff>133350</xdr:rowOff>
              </to>
            </anchor>
          </controlPr>
        </control>
      </mc:Choice>
      <mc:Fallback>
        <control shapeId="1197" r:id="rId17" name="Control 173"/>
      </mc:Fallback>
    </mc:AlternateContent>
    <mc:AlternateContent xmlns:mc="http://schemas.openxmlformats.org/markup-compatibility/2006">
      <mc:Choice Requires="x14">
        <control shapeId="1196" r:id="rId18" name="Control 172">
          <controlPr defaultSize="0" autoPict="0" r:id="rId19">
            <anchor moveWithCells="1">
              <from>
                <xdr:col>15</xdr:col>
                <xdr:colOff>0</xdr:colOff>
                <xdr:row>203</xdr:row>
                <xdr:rowOff>0</xdr:rowOff>
              </from>
              <to>
                <xdr:col>17</xdr:col>
                <xdr:colOff>142875</xdr:colOff>
                <xdr:row>204</xdr:row>
                <xdr:rowOff>38100</xdr:rowOff>
              </to>
            </anchor>
          </controlPr>
        </control>
      </mc:Choice>
      <mc:Fallback>
        <control shapeId="1196" r:id="rId18" name="Control 172"/>
      </mc:Fallback>
    </mc:AlternateContent>
    <mc:AlternateContent xmlns:mc="http://schemas.openxmlformats.org/markup-compatibility/2006">
      <mc:Choice Requires="x14">
        <control shapeId="1195" r:id="rId20" name="Control 171">
          <controlPr defaultSize="0" autoPict="0" r:id="rId21">
            <anchor moveWithCells="1">
              <from>
                <xdr:col>0</xdr:col>
                <xdr:colOff>0</xdr:colOff>
                <xdr:row>202</xdr:row>
                <xdr:rowOff>0</xdr:rowOff>
              </from>
              <to>
                <xdr:col>1</xdr:col>
                <xdr:colOff>38100</xdr:colOff>
                <xdr:row>203</xdr:row>
                <xdr:rowOff>133350</xdr:rowOff>
              </to>
            </anchor>
          </controlPr>
        </control>
      </mc:Choice>
      <mc:Fallback>
        <control shapeId="1195" r:id="rId20" name="Control 171"/>
      </mc:Fallback>
    </mc:AlternateContent>
    <mc:AlternateContent xmlns:mc="http://schemas.openxmlformats.org/markup-compatibility/2006">
      <mc:Choice Requires="x14">
        <control shapeId="1194" r:id="rId22" name="Control 170">
          <controlPr defaultSize="0" autoPict="0" r:id="rId23">
            <anchor moveWithCells="1">
              <from>
                <xdr:col>15</xdr:col>
                <xdr:colOff>0</xdr:colOff>
                <xdr:row>200</xdr:row>
                <xdr:rowOff>0</xdr:rowOff>
              </from>
              <to>
                <xdr:col>17</xdr:col>
                <xdr:colOff>142875</xdr:colOff>
                <xdr:row>201</xdr:row>
                <xdr:rowOff>38100</xdr:rowOff>
              </to>
            </anchor>
          </controlPr>
        </control>
      </mc:Choice>
      <mc:Fallback>
        <control shapeId="1194" r:id="rId22" name="Control 170"/>
      </mc:Fallback>
    </mc:AlternateContent>
    <mc:AlternateContent xmlns:mc="http://schemas.openxmlformats.org/markup-compatibility/2006">
      <mc:Choice Requires="x14">
        <control shapeId="1193" r:id="rId24" name="Control 169">
          <controlPr defaultSize="0" autoPict="0" r:id="rId25">
            <anchor moveWithCells="1">
              <from>
                <xdr:col>15</xdr:col>
                <xdr:colOff>0</xdr:colOff>
                <xdr:row>199</xdr:row>
                <xdr:rowOff>0</xdr:rowOff>
              </from>
              <to>
                <xdr:col>17</xdr:col>
                <xdr:colOff>142875</xdr:colOff>
                <xdr:row>200</xdr:row>
                <xdr:rowOff>38100</xdr:rowOff>
              </to>
            </anchor>
          </controlPr>
        </control>
      </mc:Choice>
      <mc:Fallback>
        <control shapeId="1193" r:id="rId24" name="Control 169"/>
      </mc:Fallback>
    </mc:AlternateContent>
    <mc:AlternateContent xmlns:mc="http://schemas.openxmlformats.org/markup-compatibility/2006">
      <mc:Choice Requires="x14">
        <control shapeId="1192" r:id="rId26" name="Control 168">
          <controlPr defaultSize="0" autoPict="0" r:id="rId14">
            <anchor moveWithCells="1">
              <from>
                <xdr:col>0</xdr:col>
                <xdr:colOff>0</xdr:colOff>
                <xdr:row>198</xdr:row>
                <xdr:rowOff>0</xdr:rowOff>
              </from>
              <to>
                <xdr:col>1</xdr:col>
                <xdr:colOff>38100</xdr:colOff>
                <xdr:row>199</xdr:row>
                <xdr:rowOff>133350</xdr:rowOff>
              </to>
            </anchor>
          </controlPr>
        </control>
      </mc:Choice>
      <mc:Fallback>
        <control shapeId="1192" r:id="rId26" name="Control 168"/>
      </mc:Fallback>
    </mc:AlternateContent>
    <mc:AlternateContent xmlns:mc="http://schemas.openxmlformats.org/markup-compatibility/2006">
      <mc:Choice Requires="x14">
        <control shapeId="1191" r:id="rId27" name="Control 167">
          <controlPr defaultSize="0" autoPict="0" r:id="rId28">
            <anchor moveWithCells="1">
              <from>
                <xdr:col>15</xdr:col>
                <xdr:colOff>0</xdr:colOff>
                <xdr:row>196</xdr:row>
                <xdr:rowOff>0</xdr:rowOff>
              </from>
              <to>
                <xdr:col>17</xdr:col>
                <xdr:colOff>142875</xdr:colOff>
                <xdr:row>197</xdr:row>
                <xdr:rowOff>38100</xdr:rowOff>
              </to>
            </anchor>
          </controlPr>
        </control>
      </mc:Choice>
      <mc:Fallback>
        <control shapeId="1191" r:id="rId27" name="Control 167"/>
      </mc:Fallback>
    </mc:AlternateContent>
    <mc:AlternateContent xmlns:mc="http://schemas.openxmlformats.org/markup-compatibility/2006">
      <mc:Choice Requires="x14">
        <control shapeId="1190" r:id="rId29" name="Control 166">
          <controlPr defaultSize="0" autoPict="0" r:id="rId30">
            <anchor moveWithCells="1">
              <from>
                <xdr:col>0</xdr:col>
                <xdr:colOff>0</xdr:colOff>
                <xdr:row>195</xdr:row>
                <xdr:rowOff>0</xdr:rowOff>
              </from>
              <to>
                <xdr:col>1</xdr:col>
                <xdr:colOff>38100</xdr:colOff>
                <xdr:row>196</xdr:row>
                <xdr:rowOff>133350</xdr:rowOff>
              </to>
            </anchor>
          </controlPr>
        </control>
      </mc:Choice>
      <mc:Fallback>
        <control shapeId="1190" r:id="rId29" name="Control 166"/>
      </mc:Fallback>
    </mc:AlternateContent>
    <mc:AlternateContent xmlns:mc="http://schemas.openxmlformats.org/markup-compatibility/2006">
      <mc:Choice Requires="x14">
        <control shapeId="1189" r:id="rId31" name="Control 165">
          <controlPr defaultSize="0" autoPict="0" r:id="rId32">
            <anchor moveWithCells="1">
              <from>
                <xdr:col>15</xdr:col>
                <xdr:colOff>0</xdr:colOff>
                <xdr:row>193</xdr:row>
                <xdr:rowOff>0</xdr:rowOff>
              </from>
              <to>
                <xdr:col>17</xdr:col>
                <xdr:colOff>142875</xdr:colOff>
                <xdr:row>194</xdr:row>
                <xdr:rowOff>38100</xdr:rowOff>
              </to>
            </anchor>
          </controlPr>
        </control>
      </mc:Choice>
      <mc:Fallback>
        <control shapeId="1189" r:id="rId31" name="Control 165"/>
      </mc:Fallback>
    </mc:AlternateContent>
    <mc:AlternateContent xmlns:mc="http://schemas.openxmlformats.org/markup-compatibility/2006">
      <mc:Choice Requires="x14">
        <control shapeId="1188" r:id="rId33" name="Control 164">
          <controlPr defaultSize="0" autoPict="0" r:id="rId34">
            <anchor moveWithCells="1">
              <from>
                <xdr:col>15</xdr:col>
                <xdr:colOff>0</xdr:colOff>
                <xdr:row>192</xdr:row>
                <xdr:rowOff>0</xdr:rowOff>
              </from>
              <to>
                <xdr:col>17</xdr:col>
                <xdr:colOff>142875</xdr:colOff>
                <xdr:row>193</xdr:row>
                <xdr:rowOff>38100</xdr:rowOff>
              </to>
            </anchor>
          </controlPr>
        </control>
      </mc:Choice>
      <mc:Fallback>
        <control shapeId="1188" r:id="rId33" name="Control 164"/>
      </mc:Fallback>
    </mc:AlternateContent>
    <mc:AlternateContent xmlns:mc="http://schemas.openxmlformats.org/markup-compatibility/2006">
      <mc:Choice Requires="x14">
        <control shapeId="1187" r:id="rId35" name="Control 163">
          <controlPr defaultSize="0" autoPict="0" r:id="rId36">
            <anchor moveWithCells="1">
              <from>
                <xdr:col>0</xdr:col>
                <xdr:colOff>0</xdr:colOff>
                <xdr:row>191</xdr:row>
                <xdr:rowOff>0</xdr:rowOff>
              </from>
              <to>
                <xdr:col>1</xdr:col>
                <xdr:colOff>38100</xdr:colOff>
                <xdr:row>192</xdr:row>
                <xdr:rowOff>133350</xdr:rowOff>
              </to>
            </anchor>
          </controlPr>
        </control>
      </mc:Choice>
      <mc:Fallback>
        <control shapeId="1187" r:id="rId35" name="Control 163"/>
      </mc:Fallback>
    </mc:AlternateContent>
    <mc:AlternateContent xmlns:mc="http://schemas.openxmlformats.org/markup-compatibility/2006">
      <mc:Choice Requires="x14">
        <control shapeId="1186" r:id="rId37" name="Control 162">
          <controlPr defaultSize="0" autoPict="0" r:id="rId38">
            <anchor moveWithCells="1">
              <from>
                <xdr:col>15</xdr:col>
                <xdr:colOff>0</xdr:colOff>
                <xdr:row>189</xdr:row>
                <xdr:rowOff>0</xdr:rowOff>
              </from>
              <to>
                <xdr:col>17</xdr:col>
                <xdr:colOff>142875</xdr:colOff>
                <xdr:row>190</xdr:row>
                <xdr:rowOff>38100</xdr:rowOff>
              </to>
            </anchor>
          </controlPr>
        </control>
      </mc:Choice>
      <mc:Fallback>
        <control shapeId="1186" r:id="rId37" name="Control 162"/>
      </mc:Fallback>
    </mc:AlternateContent>
    <mc:AlternateContent xmlns:mc="http://schemas.openxmlformats.org/markup-compatibility/2006">
      <mc:Choice Requires="x14">
        <control shapeId="1185" r:id="rId39" name="Control 161">
          <controlPr defaultSize="0" autoPict="0" r:id="rId40">
            <anchor moveWithCells="1">
              <from>
                <xdr:col>15</xdr:col>
                <xdr:colOff>0</xdr:colOff>
                <xdr:row>188</xdr:row>
                <xdr:rowOff>0</xdr:rowOff>
              </from>
              <to>
                <xdr:col>17</xdr:col>
                <xdr:colOff>142875</xdr:colOff>
                <xdr:row>189</xdr:row>
                <xdr:rowOff>38100</xdr:rowOff>
              </to>
            </anchor>
          </controlPr>
        </control>
      </mc:Choice>
      <mc:Fallback>
        <control shapeId="1185" r:id="rId39" name="Control 161"/>
      </mc:Fallback>
    </mc:AlternateContent>
    <mc:AlternateContent xmlns:mc="http://schemas.openxmlformats.org/markup-compatibility/2006">
      <mc:Choice Requires="x14">
        <control shapeId="1184" r:id="rId41" name="Control 160">
          <controlPr defaultSize="0" autoPict="0" r:id="rId42">
            <anchor moveWithCells="1">
              <from>
                <xdr:col>0</xdr:col>
                <xdr:colOff>0</xdr:colOff>
                <xdr:row>187</xdr:row>
                <xdr:rowOff>0</xdr:rowOff>
              </from>
              <to>
                <xdr:col>1</xdr:col>
                <xdr:colOff>38100</xdr:colOff>
                <xdr:row>188</xdr:row>
                <xdr:rowOff>133350</xdr:rowOff>
              </to>
            </anchor>
          </controlPr>
        </control>
      </mc:Choice>
      <mc:Fallback>
        <control shapeId="1184" r:id="rId41" name="Control 160"/>
      </mc:Fallback>
    </mc:AlternateContent>
    <mc:AlternateContent xmlns:mc="http://schemas.openxmlformats.org/markup-compatibility/2006">
      <mc:Choice Requires="x14">
        <control shapeId="1183" r:id="rId43" name="Control 159">
          <controlPr defaultSize="0" autoPict="0" r:id="rId44">
            <anchor moveWithCells="1">
              <from>
                <xdr:col>15</xdr:col>
                <xdr:colOff>0</xdr:colOff>
                <xdr:row>185</xdr:row>
                <xdr:rowOff>0</xdr:rowOff>
              </from>
              <to>
                <xdr:col>17</xdr:col>
                <xdr:colOff>142875</xdr:colOff>
                <xdr:row>186</xdr:row>
                <xdr:rowOff>38100</xdr:rowOff>
              </to>
            </anchor>
          </controlPr>
        </control>
      </mc:Choice>
      <mc:Fallback>
        <control shapeId="1183" r:id="rId43" name="Control 159"/>
      </mc:Fallback>
    </mc:AlternateContent>
    <mc:AlternateContent xmlns:mc="http://schemas.openxmlformats.org/markup-compatibility/2006">
      <mc:Choice Requires="x14">
        <control shapeId="1182" r:id="rId45" name="Control 158">
          <controlPr defaultSize="0" autoPict="0" r:id="rId46">
            <anchor moveWithCells="1">
              <from>
                <xdr:col>15</xdr:col>
                <xdr:colOff>0</xdr:colOff>
                <xdr:row>184</xdr:row>
                <xdr:rowOff>0</xdr:rowOff>
              </from>
              <to>
                <xdr:col>17</xdr:col>
                <xdr:colOff>142875</xdr:colOff>
                <xdr:row>185</xdr:row>
                <xdr:rowOff>38100</xdr:rowOff>
              </to>
            </anchor>
          </controlPr>
        </control>
      </mc:Choice>
      <mc:Fallback>
        <control shapeId="1182" r:id="rId45" name="Control 158"/>
      </mc:Fallback>
    </mc:AlternateContent>
    <mc:AlternateContent xmlns:mc="http://schemas.openxmlformats.org/markup-compatibility/2006">
      <mc:Choice Requires="x14">
        <control shapeId="1181" r:id="rId47" name="Control 157">
          <controlPr defaultSize="0" autoPict="0" r:id="rId48">
            <anchor moveWithCells="1">
              <from>
                <xdr:col>0</xdr:col>
                <xdr:colOff>0</xdr:colOff>
                <xdr:row>183</xdr:row>
                <xdr:rowOff>0</xdr:rowOff>
              </from>
              <to>
                <xdr:col>1</xdr:col>
                <xdr:colOff>38100</xdr:colOff>
                <xdr:row>184</xdr:row>
                <xdr:rowOff>133350</xdr:rowOff>
              </to>
            </anchor>
          </controlPr>
        </control>
      </mc:Choice>
      <mc:Fallback>
        <control shapeId="1181" r:id="rId47" name="Control 157"/>
      </mc:Fallback>
    </mc:AlternateContent>
    <mc:AlternateContent xmlns:mc="http://schemas.openxmlformats.org/markup-compatibility/2006">
      <mc:Choice Requires="x14">
        <control shapeId="1180" r:id="rId49" name="Control 156">
          <controlPr defaultSize="0" autoPict="0" r:id="rId50">
            <anchor moveWithCells="1">
              <from>
                <xdr:col>15</xdr:col>
                <xdr:colOff>0</xdr:colOff>
                <xdr:row>181</xdr:row>
                <xdr:rowOff>0</xdr:rowOff>
              </from>
              <to>
                <xdr:col>17</xdr:col>
                <xdr:colOff>142875</xdr:colOff>
                <xdr:row>182</xdr:row>
                <xdr:rowOff>38100</xdr:rowOff>
              </to>
            </anchor>
          </controlPr>
        </control>
      </mc:Choice>
      <mc:Fallback>
        <control shapeId="1180" r:id="rId49" name="Control 156"/>
      </mc:Fallback>
    </mc:AlternateContent>
    <mc:AlternateContent xmlns:mc="http://schemas.openxmlformats.org/markup-compatibility/2006">
      <mc:Choice Requires="x14">
        <control shapeId="1179" r:id="rId51" name="Control 155">
          <controlPr defaultSize="0" autoPict="0" r:id="rId52">
            <anchor moveWithCells="1">
              <from>
                <xdr:col>15</xdr:col>
                <xdr:colOff>0</xdr:colOff>
                <xdr:row>180</xdr:row>
                <xdr:rowOff>0</xdr:rowOff>
              </from>
              <to>
                <xdr:col>17</xdr:col>
                <xdr:colOff>142875</xdr:colOff>
                <xdr:row>181</xdr:row>
                <xdr:rowOff>38100</xdr:rowOff>
              </to>
            </anchor>
          </controlPr>
        </control>
      </mc:Choice>
      <mc:Fallback>
        <control shapeId="1179" r:id="rId51" name="Control 155"/>
      </mc:Fallback>
    </mc:AlternateContent>
    <mc:AlternateContent xmlns:mc="http://schemas.openxmlformats.org/markup-compatibility/2006">
      <mc:Choice Requires="x14">
        <control shapeId="1178" r:id="rId53" name="Control 154">
          <controlPr defaultSize="0" autoPict="0" r:id="rId54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1</xdr:col>
                <xdr:colOff>38100</xdr:colOff>
                <xdr:row>180</xdr:row>
                <xdr:rowOff>133350</xdr:rowOff>
              </to>
            </anchor>
          </controlPr>
        </control>
      </mc:Choice>
      <mc:Fallback>
        <control shapeId="1178" r:id="rId53" name="Control 154"/>
      </mc:Fallback>
    </mc:AlternateContent>
    <mc:AlternateContent xmlns:mc="http://schemas.openxmlformats.org/markup-compatibility/2006">
      <mc:Choice Requires="x14">
        <control shapeId="1177" r:id="rId55" name="Control 153">
          <controlPr defaultSize="0" autoPict="0" r:id="rId56">
            <anchor moveWithCells="1">
              <from>
                <xdr:col>15</xdr:col>
                <xdr:colOff>0</xdr:colOff>
                <xdr:row>177</xdr:row>
                <xdr:rowOff>0</xdr:rowOff>
              </from>
              <to>
                <xdr:col>17</xdr:col>
                <xdr:colOff>142875</xdr:colOff>
                <xdr:row>178</xdr:row>
                <xdr:rowOff>38100</xdr:rowOff>
              </to>
            </anchor>
          </controlPr>
        </control>
      </mc:Choice>
      <mc:Fallback>
        <control shapeId="1177" r:id="rId55" name="Control 153"/>
      </mc:Fallback>
    </mc:AlternateContent>
    <mc:AlternateContent xmlns:mc="http://schemas.openxmlformats.org/markup-compatibility/2006">
      <mc:Choice Requires="x14">
        <control shapeId="1176" r:id="rId57" name="Control 152">
          <controlPr defaultSize="0" autoPict="0" r:id="rId58">
            <anchor moveWithCells="1">
              <from>
                <xdr:col>15</xdr:col>
                <xdr:colOff>0</xdr:colOff>
                <xdr:row>176</xdr:row>
                <xdr:rowOff>0</xdr:rowOff>
              </from>
              <to>
                <xdr:col>17</xdr:col>
                <xdr:colOff>142875</xdr:colOff>
                <xdr:row>177</xdr:row>
                <xdr:rowOff>38100</xdr:rowOff>
              </to>
            </anchor>
          </controlPr>
        </control>
      </mc:Choice>
      <mc:Fallback>
        <control shapeId="1176" r:id="rId57" name="Control 152"/>
      </mc:Fallback>
    </mc:AlternateContent>
    <mc:AlternateContent xmlns:mc="http://schemas.openxmlformats.org/markup-compatibility/2006">
      <mc:Choice Requires="x14">
        <control shapeId="1175" r:id="rId59" name="Control 151">
          <controlPr defaultSize="0" autoPict="0" r:id="rId60">
            <anchor moveWithCells="1">
              <from>
                <xdr:col>15</xdr:col>
                <xdr:colOff>0</xdr:colOff>
                <xdr:row>175</xdr:row>
                <xdr:rowOff>0</xdr:rowOff>
              </from>
              <to>
                <xdr:col>17</xdr:col>
                <xdr:colOff>142875</xdr:colOff>
                <xdr:row>176</xdr:row>
                <xdr:rowOff>38100</xdr:rowOff>
              </to>
            </anchor>
          </controlPr>
        </control>
      </mc:Choice>
      <mc:Fallback>
        <control shapeId="1175" r:id="rId59" name="Control 151"/>
      </mc:Fallback>
    </mc:AlternateContent>
    <mc:AlternateContent xmlns:mc="http://schemas.openxmlformats.org/markup-compatibility/2006">
      <mc:Choice Requires="x14">
        <control shapeId="1174" r:id="rId61" name="Control 150">
          <controlPr defaultSize="0" autoPict="0" r:id="rId62">
            <anchor moveWithCells="1">
              <from>
                <xdr:col>15</xdr:col>
                <xdr:colOff>0</xdr:colOff>
                <xdr:row>174</xdr:row>
                <xdr:rowOff>0</xdr:rowOff>
              </from>
              <to>
                <xdr:col>17</xdr:col>
                <xdr:colOff>142875</xdr:colOff>
                <xdr:row>175</xdr:row>
                <xdr:rowOff>38100</xdr:rowOff>
              </to>
            </anchor>
          </controlPr>
        </control>
      </mc:Choice>
      <mc:Fallback>
        <control shapeId="1174" r:id="rId61" name="Control 150"/>
      </mc:Fallback>
    </mc:AlternateContent>
    <mc:AlternateContent xmlns:mc="http://schemas.openxmlformats.org/markup-compatibility/2006">
      <mc:Choice Requires="x14">
        <control shapeId="1173" r:id="rId63" name="Control 149">
          <controlPr defaultSize="0" autoPict="0" r:id="rId14">
            <anchor moveWithCells="1">
              <from>
                <xdr:col>0</xdr:col>
                <xdr:colOff>0</xdr:colOff>
                <xdr:row>173</xdr:row>
                <xdr:rowOff>0</xdr:rowOff>
              </from>
              <to>
                <xdr:col>1</xdr:col>
                <xdr:colOff>38100</xdr:colOff>
                <xdr:row>174</xdr:row>
                <xdr:rowOff>133350</xdr:rowOff>
              </to>
            </anchor>
          </controlPr>
        </control>
      </mc:Choice>
      <mc:Fallback>
        <control shapeId="1173" r:id="rId63" name="Control 149"/>
      </mc:Fallback>
    </mc:AlternateContent>
    <mc:AlternateContent xmlns:mc="http://schemas.openxmlformats.org/markup-compatibility/2006">
      <mc:Choice Requires="x14">
        <control shapeId="1172" r:id="rId64" name="Control 148">
          <controlPr defaultSize="0" autoPict="0" r:id="rId65">
            <anchor moveWithCells="1">
              <from>
                <xdr:col>15</xdr:col>
                <xdr:colOff>0</xdr:colOff>
                <xdr:row>171</xdr:row>
                <xdr:rowOff>0</xdr:rowOff>
              </from>
              <to>
                <xdr:col>17</xdr:col>
                <xdr:colOff>142875</xdr:colOff>
                <xdr:row>172</xdr:row>
                <xdr:rowOff>38100</xdr:rowOff>
              </to>
            </anchor>
          </controlPr>
        </control>
      </mc:Choice>
      <mc:Fallback>
        <control shapeId="1172" r:id="rId64" name="Control 148"/>
      </mc:Fallback>
    </mc:AlternateContent>
    <mc:AlternateContent xmlns:mc="http://schemas.openxmlformats.org/markup-compatibility/2006">
      <mc:Choice Requires="x14">
        <control shapeId="1171" r:id="rId66" name="Control 147">
          <controlPr defaultSize="0" autoPict="0" r:id="rId67">
            <anchor moveWithCells="1">
              <from>
                <xdr:col>0</xdr:col>
                <xdr:colOff>0</xdr:colOff>
                <xdr:row>170</xdr:row>
                <xdr:rowOff>0</xdr:rowOff>
              </from>
              <to>
                <xdr:col>1</xdr:col>
                <xdr:colOff>38100</xdr:colOff>
                <xdr:row>171</xdr:row>
                <xdr:rowOff>133350</xdr:rowOff>
              </to>
            </anchor>
          </controlPr>
        </control>
      </mc:Choice>
      <mc:Fallback>
        <control shapeId="1171" r:id="rId66" name="Control 147"/>
      </mc:Fallback>
    </mc:AlternateContent>
    <mc:AlternateContent xmlns:mc="http://schemas.openxmlformats.org/markup-compatibility/2006">
      <mc:Choice Requires="x14">
        <control shapeId="1170" r:id="rId68" name="Control 146">
          <controlPr defaultSize="0" autoPict="0" r:id="rId69">
            <anchor moveWithCells="1">
              <from>
                <xdr:col>15</xdr:col>
                <xdr:colOff>0</xdr:colOff>
                <xdr:row>168</xdr:row>
                <xdr:rowOff>0</xdr:rowOff>
              </from>
              <to>
                <xdr:col>17</xdr:col>
                <xdr:colOff>142875</xdr:colOff>
                <xdr:row>169</xdr:row>
                <xdr:rowOff>38100</xdr:rowOff>
              </to>
            </anchor>
          </controlPr>
        </control>
      </mc:Choice>
      <mc:Fallback>
        <control shapeId="1170" r:id="rId68" name="Control 146"/>
      </mc:Fallback>
    </mc:AlternateContent>
    <mc:AlternateContent xmlns:mc="http://schemas.openxmlformats.org/markup-compatibility/2006">
      <mc:Choice Requires="x14">
        <control shapeId="1169" r:id="rId70" name="Control 145">
          <controlPr defaultSize="0" autoPict="0" r:id="rId71">
            <anchor moveWithCells="1">
              <from>
                <xdr:col>15</xdr:col>
                <xdr:colOff>0</xdr:colOff>
                <xdr:row>167</xdr:row>
                <xdr:rowOff>0</xdr:rowOff>
              </from>
              <to>
                <xdr:col>17</xdr:col>
                <xdr:colOff>142875</xdr:colOff>
                <xdr:row>168</xdr:row>
                <xdr:rowOff>38100</xdr:rowOff>
              </to>
            </anchor>
          </controlPr>
        </control>
      </mc:Choice>
      <mc:Fallback>
        <control shapeId="1169" r:id="rId70" name="Control 145"/>
      </mc:Fallback>
    </mc:AlternateContent>
    <mc:AlternateContent xmlns:mc="http://schemas.openxmlformats.org/markup-compatibility/2006">
      <mc:Choice Requires="x14">
        <control shapeId="1168" r:id="rId72" name="Control 144">
          <controlPr defaultSize="0" autoPict="0" r:id="rId73">
            <anchor moveWithCells="1">
              <from>
                <xdr:col>15</xdr:col>
                <xdr:colOff>0</xdr:colOff>
                <xdr:row>166</xdr:row>
                <xdr:rowOff>0</xdr:rowOff>
              </from>
              <to>
                <xdr:col>17</xdr:col>
                <xdr:colOff>142875</xdr:colOff>
                <xdr:row>167</xdr:row>
                <xdr:rowOff>38100</xdr:rowOff>
              </to>
            </anchor>
          </controlPr>
        </control>
      </mc:Choice>
      <mc:Fallback>
        <control shapeId="1168" r:id="rId72" name="Control 144"/>
      </mc:Fallback>
    </mc:AlternateContent>
    <mc:AlternateContent xmlns:mc="http://schemas.openxmlformats.org/markup-compatibility/2006">
      <mc:Choice Requires="x14">
        <control shapeId="1167" r:id="rId74" name="Control 143">
          <controlPr defaultSize="0" autoPict="0" r:id="rId75">
            <anchor moveWithCells="1">
              <from>
                <xdr:col>15</xdr:col>
                <xdr:colOff>0</xdr:colOff>
                <xdr:row>165</xdr:row>
                <xdr:rowOff>0</xdr:rowOff>
              </from>
              <to>
                <xdr:col>17</xdr:col>
                <xdr:colOff>142875</xdr:colOff>
                <xdr:row>166</xdr:row>
                <xdr:rowOff>38100</xdr:rowOff>
              </to>
            </anchor>
          </controlPr>
        </control>
      </mc:Choice>
      <mc:Fallback>
        <control shapeId="1167" r:id="rId74" name="Control 143"/>
      </mc:Fallback>
    </mc:AlternateContent>
    <mc:AlternateContent xmlns:mc="http://schemas.openxmlformats.org/markup-compatibility/2006">
      <mc:Choice Requires="x14">
        <control shapeId="1166" r:id="rId76" name="Control 142">
          <controlPr defaultSize="0" autoPict="0" r:id="rId77">
            <anchor moveWithCells="1">
              <from>
                <xdr:col>15</xdr:col>
                <xdr:colOff>0</xdr:colOff>
                <xdr:row>164</xdr:row>
                <xdr:rowOff>0</xdr:rowOff>
              </from>
              <to>
                <xdr:col>17</xdr:col>
                <xdr:colOff>142875</xdr:colOff>
                <xdr:row>165</xdr:row>
                <xdr:rowOff>38100</xdr:rowOff>
              </to>
            </anchor>
          </controlPr>
        </control>
      </mc:Choice>
      <mc:Fallback>
        <control shapeId="1166" r:id="rId76" name="Control 142"/>
      </mc:Fallback>
    </mc:AlternateContent>
    <mc:AlternateContent xmlns:mc="http://schemas.openxmlformats.org/markup-compatibility/2006">
      <mc:Choice Requires="x14">
        <control shapeId="1165" r:id="rId78" name="Control 141">
          <controlPr defaultSize="0" autoPict="0" r:id="rId79">
            <anchor moveWithCells="1">
              <from>
                <xdr:col>0</xdr:col>
                <xdr:colOff>0</xdr:colOff>
                <xdr:row>163</xdr:row>
                <xdr:rowOff>0</xdr:rowOff>
              </from>
              <to>
                <xdr:col>1</xdr:col>
                <xdr:colOff>38100</xdr:colOff>
                <xdr:row>164</xdr:row>
                <xdr:rowOff>133350</xdr:rowOff>
              </to>
            </anchor>
          </controlPr>
        </control>
      </mc:Choice>
      <mc:Fallback>
        <control shapeId="1165" r:id="rId78" name="Control 141"/>
      </mc:Fallback>
    </mc:AlternateContent>
    <mc:AlternateContent xmlns:mc="http://schemas.openxmlformats.org/markup-compatibility/2006">
      <mc:Choice Requires="x14">
        <control shapeId="1164" r:id="rId80" name="Control 140">
          <controlPr defaultSize="0" autoPict="0" r:id="rId81">
            <anchor moveWithCells="1">
              <from>
                <xdr:col>15</xdr:col>
                <xdr:colOff>0</xdr:colOff>
                <xdr:row>161</xdr:row>
                <xdr:rowOff>0</xdr:rowOff>
              </from>
              <to>
                <xdr:col>17</xdr:col>
                <xdr:colOff>142875</xdr:colOff>
                <xdr:row>162</xdr:row>
                <xdr:rowOff>38100</xdr:rowOff>
              </to>
            </anchor>
          </controlPr>
        </control>
      </mc:Choice>
      <mc:Fallback>
        <control shapeId="1164" r:id="rId80" name="Control 140"/>
      </mc:Fallback>
    </mc:AlternateContent>
    <mc:AlternateContent xmlns:mc="http://schemas.openxmlformats.org/markup-compatibility/2006">
      <mc:Choice Requires="x14">
        <control shapeId="1163" r:id="rId82" name="Control 139">
          <controlPr defaultSize="0" autoPict="0" r:id="rId83">
            <anchor moveWithCells="1">
              <from>
                <xdr:col>0</xdr:col>
                <xdr:colOff>0</xdr:colOff>
                <xdr:row>160</xdr:row>
                <xdr:rowOff>0</xdr:rowOff>
              </from>
              <to>
                <xdr:col>1</xdr:col>
                <xdr:colOff>38100</xdr:colOff>
                <xdr:row>161</xdr:row>
                <xdr:rowOff>133350</xdr:rowOff>
              </to>
            </anchor>
          </controlPr>
        </control>
      </mc:Choice>
      <mc:Fallback>
        <control shapeId="1163" r:id="rId82" name="Control 139"/>
      </mc:Fallback>
    </mc:AlternateContent>
    <mc:AlternateContent xmlns:mc="http://schemas.openxmlformats.org/markup-compatibility/2006">
      <mc:Choice Requires="x14">
        <control shapeId="1162" r:id="rId84" name="Control 138">
          <controlPr defaultSize="0" autoPict="0" r:id="rId85">
            <anchor moveWithCells="1">
              <from>
                <xdr:col>15</xdr:col>
                <xdr:colOff>0</xdr:colOff>
                <xdr:row>158</xdr:row>
                <xdr:rowOff>0</xdr:rowOff>
              </from>
              <to>
                <xdr:col>17</xdr:col>
                <xdr:colOff>142875</xdr:colOff>
                <xdr:row>159</xdr:row>
                <xdr:rowOff>38100</xdr:rowOff>
              </to>
            </anchor>
          </controlPr>
        </control>
      </mc:Choice>
      <mc:Fallback>
        <control shapeId="1162" r:id="rId84" name="Control 138"/>
      </mc:Fallback>
    </mc:AlternateContent>
    <mc:AlternateContent xmlns:mc="http://schemas.openxmlformats.org/markup-compatibility/2006">
      <mc:Choice Requires="x14">
        <control shapeId="1161" r:id="rId86" name="Control 137">
          <controlPr defaultSize="0" autoPict="0" r:id="rId87">
            <anchor moveWithCells="1">
              <from>
                <xdr:col>15</xdr:col>
                <xdr:colOff>0</xdr:colOff>
                <xdr:row>157</xdr:row>
                <xdr:rowOff>0</xdr:rowOff>
              </from>
              <to>
                <xdr:col>17</xdr:col>
                <xdr:colOff>142875</xdr:colOff>
                <xdr:row>158</xdr:row>
                <xdr:rowOff>38100</xdr:rowOff>
              </to>
            </anchor>
          </controlPr>
        </control>
      </mc:Choice>
      <mc:Fallback>
        <control shapeId="1161" r:id="rId86" name="Control 137"/>
      </mc:Fallback>
    </mc:AlternateContent>
    <mc:AlternateContent xmlns:mc="http://schemas.openxmlformats.org/markup-compatibility/2006">
      <mc:Choice Requires="x14">
        <control shapeId="1160" r:id="rId88" name="Control 136">
          <controlPr defaultSize="0" autoPict="0" r:id="rId89">
            <anchor moveWithCells="1">
              <from>
                <xdr:col>15</xdr:col>
                <xdr:colOff>0</xdr:colOff>
                <xdr:row>156</xdr:row>
                <xdr:rowOff>0</xdr:rowOff>
              </from>
              <to>
                <xdr:col>17</xdr:col>
                <xdr:colOff>142875</xdr:colOff>
                <xdr:row>157</xdr:row>
                <xdr:rowOff>38100</xdr:rowOff>
              </to>
            </anchor>
          </controlPr>
        </control>
      </mc:Choice>
      <mc:Fallback>
        <control shapeId="1160" r:id="rId88" name="Control 136"/>
      </mc:Fallback>
    </mc:AlternateContent>
    <mc:AlternateContent xmlns:mc="http://schemas.openxmlformats.org/markup-compatibility/2006">
      <mc:Choice Requires="x14">
        <control shapeId="1159" r:id="rId90" name="Control 135">
          <controlPr defaultSize="0" autoPict="0" r:id="rId91">
            <anchor moveWithCells="1">
              <from>
                <xdr:col>0</xdr:col>
                <xdr:colOff>0</xdr:colOff>
                <xdr:row>155</xdr:row>
                <xdr:rowOff>0</xdr:rowOff>
              </from>
              <to>
                <xdr:col>1</xdr:col>
                <xdr:colOff>38100</xdr:colOff>
                <xdr:row>156</xdr:row>
                <xdr:rowOff>133350</xdr:rowOff>
              </to>
            </anchor>
          </controlPr>
        </control>
      </mc:Choice>
      <mc:Fallback>
        <control shapeId="1159" r:id="rId90" name="Control 135"/>
      </mc:Fallback>
    </mc:AlternateContent>
    <mc:AlternateContent xmlns:mc="http://schemas.openxmlformats.org/markup-compatibility/2006">
      <mc:Choice Requires="x14">
        <control shapeId="1158" r:id="rId92" name="Control 134">
          <controlPr defaultSize="0" autoPict="0" r:id="rId93">
            <anchor moveWithCells="1">
              <from>
                <xdr:col>15</xdr:col>
                <xdr:colOff>0</xdr:colOff>
                <xdr:row>153</xdr:row>
                <xdr:rowOff>0</xdr:rowOff>
              </from>
              <to>
                <xdr:col>17</xdr:col>
                <xdr:colOff>142875</xdr:colOff>
                <xdr:row>154</xdr:row>
                <xdr:rowOff>38100</xdr:rowOff>
              </to>
            </anchor>
          </controlPr>
        </control>
      </mc:Choice>
      <mc:Fallback>
        <control shapeId="1158" r:id="rId92" name="Control 134"/>
      </mc:Fallback>
    </mc:AlternateContent>
    <mc:AlternateContent xmlns:mc="http://schemas.openxmlformats.org/markup-compatibility/2006">
      <mc:Choice Requires="x14">
        <control shapeId="1157" r:id="rId94" name="Control 133">
          <controlPr defaultSize="0" autoPict="0" r:id="rId95">
            <anchor moveWithCells="1">
              <from>
                <xdr:col>15</xdr:col>
                <xdr:colOff>0</xdr:colOff>
                <xdr:row>152</xdr:row>
                <xdr:rowOff>0</xdr:rowOff>
              </from>
              <to>
                <xdr:col>17</xdr:col>
                <xdr:colOff>142875</xdr:colOff>
                <xdr:row>153</xdr:row>
                <xdr:rowOff>38100</xdr:rowOff>
              </to>
            </anchor>
          </controlPr>
        </control>
      </mc:Choice>
      <mc:Fallback>
        <control shapeId="1157" r:id="rId94" name="Control 133"/>
      </mc:Fallback>
    </mc:AlternateContent>
    <mc:AlternateContent xmlns:mc="http://schemas.openxmlformats.org/markup-compatibility/2006">
      <mc:Choice Requires="x14">
        <control shapeId="1156" r:id="rId96" name="Control 132">
          <controlPr defaultSize="0" autoPict="0" r:id="rId97">
            <anchor moveWithCells="1">
              <from>
                <xdr:col>15</xdr:col>
                <xdr:colOff>0</xdr:colOff>
                <xdr:row>151</xdr:row>
                <xdr:rowOff>0</xdr:rowOff>
              </from>
              <to>
                <xdr:col>17</xdr:col>
                <xdr:colOff>142875</xdr:colOff>
                <xdr:row>152</xdr:row>
                <xdr:rowOff>38100</xdr:rowOff>
              </to>
            </anchor>
          </controlPr>
        </control>
      </mc:Choice>
      <mc:Fallback>
        <control shapeId="1156" r:id="rId96" name="Control 132"/>
      </mc:Fallback>
    </mc:AlternateContent>
    <mc:AlternateContent xmlns:mc="http://schemas.openxmlformats.org/markup-compatibility/2006">
      <mc:Choice Requires="x14">
        <control shapeId="1155" r:id="rId98" name="Control 131">
          <controlPr defaultSize="0" autoPict="0" r:id="rId99">
            <anchor moveWithCells="1">
              <from>
                <xdr:col>0</xdr:col>
                <xdr:colOff>0</xdr:colOff>
                <xdr:row>150</xdr:row>
                <xdr:rowOff>0</xdr:rowOff>
              </from>
              <to>
                <xdr:col>1</xdr:col>
                <xdr:colOff>38100</xdr:colOff>
                <xdr:row>151</xdr:row>
                <xdr:rowOff>133350</xdr:rowOff>
              </to>
            </anchor>
          </controlPr>
        </control>
      </mc:Choice>
      <mc:Fallback>
        <control shapeId="1155" r:id="rId98" name="Control 131"/>
      </mc:Fallback>
    </mc:AlternateContent>
    <mc:AlternateContent xmlns:mc="http://schemas.openxmlformats.org/markup-compatibility/2006">
      <mc:Choice Requires="x14">
        <control shapeId="1154" r:id="rId100" name="Control 130">
          <controlPr defaultSize="0" autoPict="0" r:id="rId101">
            <anchor moveWithCells="1">
              <from>
                <xdr:col>15</xdr:col>
                <xdr:colOff>0</xdr:colOff>
                <xdr:row>148</xdr:row>
                <xdr:rowOff>0</xdr:rowOff>
              </from>
              <to>
                <xdr:col>17</xdr:col>
                <xdr:colOff>142875</xdr:colOff>
                <xdr:row>149</xdr:row>
                <xdr:rowOff>38100</xdr:rowOff>
              </to>
            </anchor>
          </controlPr>
        </control>
      </mc:Choice>
      <mc:Fallback>
        <control shapeId="1154" r:id="rId100" name="Control 130"/>
      </mc:Fallback>
    </mc:AlternateContent>
    <mc:AlternateContent xmlns:mc="http://schemas.openxmlformats.org/markup-compatibility/2006">
      <mc:Choice Requires="x14">
        <control shapeId="1153" r:id="rId102" name="Control 129">
          <controlPr defaultSize="0" autoPict="0" r:id="rId103">
            <anchor moveWithCells="1">
              <from>
                <xdr:col>15</xdr:col>
                <xdr:colOff>0</xdr:colOff>
                <xdr:row>147</xdr:row>
                <xdr:rowOff>0</xdr:rowOff>
              </from>
              <to>
                <xdr:col>17</xdr:col>
                <xdr:colOff>142875</xdr:colOff>
                <xdr:row>148</xdr:row>
                <xdr:rowOff>38100</xdr:rowOff>
              </to>
            </anchor>
          </controlPr>
        </control>
      </mc:Choice>
      <mc:Fallback>
        <control shapeId="1153" r:id="rId102" name="Control 129"/>
      </mc:Fallback>
    </mc:AlternateContent>
    <mc:AlternateContent xmlns:mc="http://schemas.openxmlformats.org/markup-compatibility/2006">
      <mc:Choice Requires="x14">
        <control shapeId="1152" r:id="rId104" name="Control 128">
          <controlPr defaultSize="0" autoPict="0" r:id="rId105">
            <anchor moveWithCells="1">
              <from>
                <xdr:col>15</xdr:col>
                <xdr:colOff>0</xdr:colOff>
                <xdr:row>146</xdr:row>
                <xdr:rowOff>0</xdr:rowOff>
              </from>
              <to>
                <xdr:col>17</xdr:col>
                <xdr:colOff>142875</xdr:colOff>
                <xdr:row>147</xdr:row>
                <xdr:rowOff>38100</xdr:rowOff>
              </to>
            </anchor>
          </controlPr>
        </control>
      </mc:Choice>
      <mc:Fallback>
        <control shapeId="1152" r:id="rId104" name="Control 128"/>
      </mc:Fallback>
    </mc:AlternateContent>
    <mc:AlternateContent xmlns:mc="http://schemas.openxmlformats.org/markup-compatibility/2006">
      <mc:Choice Requires="x14">
        <control shapeId="1151" r:id="rId106" name="Control 127">
          <controlPr defaultSize="0" autoPict="0" r:id="rId107">
            <anchor moveWithCells="1">
              <from>
                <xdr:col>15</xdr:col>
                <xdr:colOff>0</xdr:colOff>
                <xdr:row>145</xdr:row>
                <xdr:rowOff>0</xdr:rowOff>
              </from>
              <to>
                <xdr:col>17</xdr:col>
                <xdr:colOff>142875</xdr:colOff>
                <xdr:row>146</xdr:row>
                <xdr:rowOff>38100</xdr:rowOff>
              </to>
            </anchor>
          </controlPr>
        </control>
      </mc:Choice>
      <mc:Fallback>
        <control shapeId="1151" r:id="rId106" name="Control 127"/>
      </mc:Fallback>
    </mc:AlternateContent>
    <mc:AlternateContent xmlns:mc="http://schemas.openxmlformats.org/markup-compatibility/2006">
      <mc:Choice Requires="x14">
        <control shapeId="1150" r:id="rId108" name="Control 126">
          <controlPr defaultSize="0" autoPict="0" r:id="rId109">
            <anchor moveWithCells="1">
              <from>
                <xdr:col>15</xdr:col>
                <xdr:colOff>0</xdr:colOff>
                <xdr:row>144</xdr:row>
                <xdr:rowOff>0</xdr:rowOff>
              </from>
              <to>
                <xdr:col>17</xdr:col>
                <xdr:colOff>142875</xdr:colOff>
                <xdr:row>145</xdr:row>
                <xdr:rowOff>38100</xdr:rowOff>
              </to>
            </anchor>
          </controlPr>
        </control>
      </mc:Choice>
      <mc:Fallback>
        <control shapeId="1150" r:id="rId108" name="Control 126"/>
      </mc:Fallback>
    </mc:AlternateContent>
    <mc:AlternateContent xmlns:mc="http://schemas.openxmlformats.org/markup-compatibility/2006">
      <mc:Choice Requires="x14">
        <control shapeId="1149" r:id="rId110" name="Control 125">
          <controlPr defaultSize="0" autoPict="0" r:id="rId111">
            <anchor moveWithCells="1">
              <from>
                <xdr:col>15</xdr:col>
                <xdr:colOff>0</xdr:colOff>
                <xdr:row>143</xdr:row>
                <xdr:rowOff>0</xdr:rowOff>
              </from>
              <to>
                <xdr:col>17</xdr:col>
                <xdr:colOff>142875</xdr:colOff>
                <xdr:row>144</xdr:row>
                <xdr:rowOff>38100</xdr:rowOff>
              </to>
            </anchor>
          </controlPr>
        </control>
      </mc:Choice>
      <mc:Fallback>
        <control shapeId="1149" r:id="rId110" name="Control 125"/>
      </mc:Fallback>
    </mc:AlternateContent>
    <mc:AlternateContent xmlns:mc="http://schemas.openxmlformats.org/markup-compatibility/2006">
      <mc:Choice Requires="x14">
        <control shapeId="1148" r:id="rId112" name="Control 124">
          <controlPr defaultSize="0" autoPict="0" r:id="rId113">
            <anchor moveWithCells="1">
              <from>
                <xdr:col>15</xdr:col>
                <xdr:colOff>0</xdr:colOff>
                <xdr:row>142</xdr:row>
                <xdr:rowOff>0</xdr:rowOff>
              </from>
              <to>
                <xdr:col>17</xdr:col>
                <xdr:colOff>142875</xdr:colOff>
                <xdr:row>143</xdr:row>
                <xdr:rowOff>38100</xdr:rowOff>
              </to>
            </anchor>
          </controlPr>
        </control>
      </mc:Choice>
      <mc:Fallback>
        <control shapeId="1148" r:id="rId112" name="Control 124"/>
      </mc:Fallback>
    </mc:AlternateContent>
    <mc:AlternateContent xmlns:mc="http://schemas.openxmlformats.org/markup-compatibility/2006">
      <mc:Choice Requires="x14">
        <control shapeId="1147" r:id="rId114" name="Control 123">
          <controlPr defaultSize="0" autoPict="0" r:id="rId115">
            <anchor moveWithCells="1">
              <from>
                <xdr:col>15</xdr:col>
                <xdr:colOff>0</xdr:colOff>
                <xdr:row>141</xdr:row>
                <xdr:rowOff>0</xdr:rowOff>
              </from>
              <to>
                <xdr:col>17</xdr:col>
                <xdr:colOff>142875</xdr:colOff>
                <xdr:row>142</xdr:row>
                <xdr:rowOff>38100</xdr:rowOff>
              </to>
            </anchor>
          </controlPr>
        </control>
      </mc:Choice>
      <mc:Fallback>
        <control shapeId="1147" r:id="rId114" name="Control 123"/>
      </mc:Fallback>
    </mc:AlternateContent>
    <mc:AlternateContent xmlns:mc="http://schemas.openxmlformats.org/markup-compatibility/2006">
      <mc:Choice Requires="x14">
        <control shapeId="1146" r:id="rId116" name="Control 122">
          <controlPr defaultSize="0" autoPict="0" r:id="rId117">
            <anchor moveWithCells="1">
              <from>
                <xdr:col>15</xdr:col>
                <xdr:colOff>0</xdr:colOff>
                <xdr:row>140</xdr:row>
                <xdr:rowOff>0</xdr:rowOff>
              </from>
              <to>
                <xdr:col>17</xdr:col>
                <xdr:colOff>142875</xdr:colOff>
                <xdr:row>141</xdr:row>
                <xdr:rowOff>38100</xdr:rowOff>
              </to>
            </anchor>
          </controlPr>
        </control>
      </mc:Choice>
      <mc:Fallback>
        <control shapeId="1146" r:id="rId116" name="Control 122"/>
      </mc:Fallback>
    </mc:AlternateContent>
    <mc:AlternateContent xmlns:mc="http://schemas.openxmlformats.org/markup-compatibility/2006">
      <mc:Choice Requires="x14">
        <control shapeId="1145" r:id="rId118" name="Control 121">
          <controlPr defaultSize="0" autoPict="0" r:id="rId119">
            <anchor moveWithCells="1">
              <from>
                <xdr:col>15</xdr:col>
                <xdr:colOff>0</xdr:colOff>
                <xdr:row>139</xdr:row>
                <xdr:rowOff>0</xdr:rowOff>
              </from>
              <to>
                <xdr:col>17</xdr:col>
                <xdr:colOff>142875</xdr:colOff>
                <xdr:row>140</xdr:row>
                <xdr:rowOff>38100</xdr:rowOff>
              </to>
            </anchor>
          </controlPr>
        </control>
      </mc:Choice>
      <mc:Fallback>
        <control shapeId="1145" r:id="rId118" name="Control 121"/>
      </mc:Fallback>
    </mc:AlternateContent>
    <mc:AlternateContent xmlns:mc="http://schemas.openxmlformats.org/markup-compatibility/2006">
      <mc:Choice Requires="x14">
        <control shapeId="1144" r:id="rId120" name="Control 120">
          <controlPr defaultSize="0" autoPict="0" r:id="rId121">
            <anchor moveWithCells="1">
              <from>
                <xdr:col>15</xdr:col>
                <xdr:colOff>0</xdr:colOff>
                <xdr:row>138</xdr:row>
                <xdr:rowOff>0</xdr:rowOff>
              </from>
              <to>
                <xdr:col>17</xdr:col>
                <xdr:colOff>142875</xdr:colOff>
                <xdr:row>139</xdr:row>
                <xdr:rowOff>38100</xdr:rowOff>
              </to>
            </anchor>
          </controlPr>
        </control>
      </mc:Choice>
      <mc:Fallback>
        <control shapeId="1144" r:id="rId120" name="Control 120"/>
      </mc:Fallback>
    </mc:AlternateContent>
    <mc:AlternateContent xmlns:mc="http://schemas.openxmlformats.org/markup-compatibility/2006">
      <mc:Choice Requires="x14">
        <control shapeId="1143" r:id="rId122" name="Control 119">
          <controlPr defaultSize="0" autoPict="0" r:id="rId123">
            <anchor moveWithCells="1">
              <from>
                <xdr:col>15</xdr:col>
                <xdr:colOff>0</xdr:colOff>
                <xdr:row>137</xdr:row>
                <xdr:rowOff>0</xdr:rowOff>
              </from>
              <to>
                <xdr:col>17</xdr:col>
                <xdr:colOff>142875</xdr:colOff>
                <xdr:row>138</xdr:row>
                <xdr:rowOff>38100</xdr:rowOff>
              </to>
            </anchor>
          </controlPr>
        </control>
      </mc:Choice>
      <mc:Fallback>
        <control shapeId="1143" r:id="rId122" name="Control 119"/>
      </mc:Fallback>
    </mc:AlternateContent>
    <mc:AlternateContent xmlns:mc="http://schemas.openxmlformats.org/markup-compatibility/2006">
      <mc:Choice Requires="x14">
        <control shapeId="1142" r:id="rId124" name="Control 118">
          <controlPr defaultSize="0" autoPict="0" r:id="rId125">
            <anchor moveWithCells="1">
              <from>
                <xdr:col>15</xdr:col>
                <xdr:colOff>0</xdr:colOff>
                <xdr:row>136</xdr:row>
                <xdr:rowOff>0</xdr:rowOff>
              </from>
              <to>
                <xdr:col>17</xdr:col>
                <xdr:colOff>142875</xdr:colOff>
                <xdr:row>137</xdr:row>
                <xdr:rowOff>38100</xdr:rowOff>
              </to>
            </anchor>
          </controlPr>
        </control>
      </mc:Choice>
      <mc:Fallback>
        <control shapeId="1142" r:id="rId124" name="Control 118"/>
      </mc:Fallback>
    </mc:AlternateContent>
    <mc:AlternateContent xmlns:mc="http://schemas.openxmlformats.org/markup-compatibility/2006">
      <mc:Choice Requires="x14">
        <control shapeId="1141" r:id="rId126" name="Control 117">
          <controlPr defaultSize="0" autoPict="0" r:id="rId127">
            <anchor moveWithCells="1">
              <from>
                <xdr:col>15</xdr:col>
                <xdr:colOff>0</xdr:colOff>
                <xdr:row>135</xdr:row>
                <xdr:rowOff>0</xdr:rowOff>
              </from>
              <to>
                <xdr:col>17</xdr:col>
                <xdr:colOff>142875</xdr:colOff>
                <xdr:row>136</xdr:row>
                <xdr:rowOff>38100</xdr:rowOff>
              </to>
            </anchor>
          </controlPr>
        </control>
      </mc:Choice>
      <mc:Fallback>
        <control shapeId="1141" r:id="rId126" name="Control 117"/>
      </mc:Fallback>
    </mc:AlternateContent>
    <mc:AlternateContent xmlns:mc="http://schemas.openxmlformats.org/markup-compatibility/2006">
      <mc:Choice Requires="x14">
        <control shapeId="1140" r:id="rId128" name="Control 116">
          <controlPr defaultSize="0" autoPict="0" r:id="rId129">
            <anchor moveWithCells="1">
              <from>
                <xdr:col>15</xdr:col>
                <xdr:colOff>0</xdr:colOff>
                <xdr:row>134</xdr:row>
                <xdr:rowOff>0</xdr:rowOff>
              </from>
              <to>
                <xdr:col>17</xdr:col>
                <xdr:colOff>142875</xdr:colOff>
                <xdr:row>135</xdr:row>
                <xdr:rowOff>38100</xdr:rowOff>
              </to>
            </anchor>
          </controlPr>
        </control>
      </mc:Choice>
      <mc:Fallback>
        <control shapeId="1140" r:id="rId128" name="Control 116"/>
      </mc:Fallback>
    </mc:AlternateContent>
    <mc:AlternateContent xmlns:mc="http://schemas.openxmlformats.org/markup-compatibility/2006">
      <mc:Choice Requires="x14">
        <control shapeId="1139" r:id="rId130" name="Control 115">
          <controlPr defaultSize="0" autoPict="0" r:id="rId131">
            <anchor moveWithCells="1">
              <from>
                <xdr:col>15</xdr:col>
                <xdr:colOff>0</xdr:colOff>
                <xdr:row>133</xdr:row>
                <xdr:rowOff>0</xdr:rowOff>
              </from>
              <to>
                <xdr:col>17</xdr:col>
                <xdr:colOff>142875</xdr:colOff>
                <xdr:row>134</xdr:row>
                <xdr:rowOff>38100</xdr:rowOff>
              </to>
            </anchor>
          </controlPr>
        </control>
      </mc:Choice>
      <mc:Fallback>
        <control shapeId="1139" r:id="rId130" name="Control 115"/>
      </mc:Fallback>
    </mc:AlternateContent>
    <mc:AlternateContent xmlns:mc="http://schemas.openxmlformats.org/markup-compatibility/2006">
      <mc:Choice Requires="x14">
        <control shapeId="1138" r:id="rId132" name="Control 114">
          <controlPr defaultSize="0" autoPict="0" r:id="rId133">
            <anchor moveWithCells="1">
              <from>
                <xdr:col>15</xdr:col>
                <xdr:colOff>0</xdr:colOff>
                <xdr:row>132</xdr:row>
                <xdr:rowOff>0</xdr:rowOff>
              </from>
              <to>
                <xdr:col>17</xdr:col>
                <xdr:colOff>142875</xdr:colOff>
                <xdr:row>133</xdr:row>
                <xdr:rowOff>38100</xdr:rowOff>
              </to>
            </anchor>
          </controlPr>
        </control>
      </mc:Choice>
      <mc:Fallback>
        <control shapeId="1138" r:id="rId132" name="Control 114"/>
      </mc:Fallback>
    </mc:AlternateContent>
    <mc:AlternateContent xmlns:mc="http://schemas.openxmlformats.org/markup-compatibility/2006">
      <mc:Choice Requires="x14">
        <control shapeId="1137" r:id="rId134" name="Control 113">
          <controlPr defaultSize="0" autoPict="0" r:id="rId135">
            <anchor moveWithCells="1">
              <from>
                <xdr:col>15</xdr:col>
                <xdr:colOff>0</xdr:colOff>
                <xdr:row>131</xdr:row>
                <xdr:rowOff>0</xdr:rowOff>
              </from>
              <to>
                <xdr:col>17</xdr:col>
                <xdr:colOff>142875</xdr:colOff>
                <xdr:row>132</xdr:row>
                <xdr:rowOff>38100</xdr:rowOff>
              </to>
            </anchor>
          </controlPr>
        </control>
      </mc:Choice>
      <mc:Fallback>
        <control shapeId="1137" r:id="rId134" name="Control 113"/>
      </mc:Fallback>
    </mc:AlternateContent>
    <mc:AlternateContent xmlns:mc="http://schemas.openxmlformats.org/markup-compatibility/2006">
      <mc:Choice Requires="x14">
        <control shapeId="1136" r:id="rId136" name="Control 112">
          <controlPr defaultSize="0" autoPict="0" r:id="rId137">
            <anchor moveWithCells="1">
              <from>
                <xdr:col>15</xdr:col>
                <xdr:colOff>0</xdr:colOff>
                <xdr:row>130</xdr:row>
                <xdr:rowOff>0</xdr:rowOff>
              </from>
              <to>
                <xdr:col>17</xdr:col>
                <xdr:colOff>142875</xdr:colOff>
                <xdr:row>131</xdr:row>
                <xdr:rowOff>38100</xdr:rowOff>
              </to>
            </anchor>
          </controlPr>
        </control>
      </mc:Choice>
      <mc:Fallback>
        <control shapeId="1136" r:id="rId136" name="Control 112"/>
      </mc:Fallback>
    </mc:AlternateContent>
    <mc:AlternateContent xmlns:mc="http://schemas.openxmlformats.org/markup-compatibility/2006">
      <mc:Choice Requires="x14">
        <control shapeId="1135" r:id="rId138" name="Control 111">
          <controlPr defaultSize="0" autoPict="0" r:id="rId139">
            <anchor moveWithCells="1">
              <from>
                <xdr:col>15</xdr:col>
                <xdr:colOff>0</xdr:colOff>
                <xdr:row>129</xdr:row>
                <xdr:rowOff>0</xdr:rowOff>
              </from>
              <to>
                <xdr:col>17</xdr:col>
                <xdr:colOff>142875</xdr:colOff>
                <xdr:row>130</xdr:row>
                <xdr:rowOff>38100</xdr:rowOff>
              </to>
            </anchor>
          </controlPr>
        </control>
      </mc:Choice>
      <mc:Fallback>
        <control shapeId="1135" r:id="rId138" name="Control 111"/>
      </mc:Fallback>
    </mc:AlternateContent>
    <mc:AlternateContent xmlns:mc="http://schemas.openxmlformats.org/markup-compatibility/2006">
      <mc:Choice Requires="x14">
        <control shapeId="1134" r:id="rId140" name="Control 110">
          <controlPr defaultSize="0" autoPict="0" r:id="rId141">
            <anchor moveWithCells="1">
              <from>
                <xdr:col>15</xdr:col>
                <xdr:colOff>0</xdr:colOff>
                <xdr:row>128</xdr:row>
                <xdr:rowOff>0</xdr:rowOff>
              </from>
              <to>
                <xdr:col>17</xdr:col>
                <xdr:colOff>142875</xdr:colOff>
                <xdr:row>129</xdr:row>
                <xdr:rowOff>38100</xdr:rowOff>
              </to>
            </anchor>
          </controlPr>
        </control>
      </mc:Choice>
      <mc:Fallback>
        <control shapeId="1134" r:id="rId140" name="Control 110"/>
      </mc:Fallback>
    </mc:AlternateContent>
    <mc:AlternateContent xmlns:mc="http://schemas.openxmlformats.org/markup-compatibility/2006">
      <mc:Choice Requires="x14">
        <control shapeId="1133" r:id="rId142" name="Control 109">
          <controlPr defaultSize="0" autoPict="0" r:id="rId143">
            <anchor moveWithCells="1">
              <from>
                <xdr:col>15</xdr:col>
                <xdr:colOff>0</xdr:colOff>
                <xdr:row>127</xdr:row>
                <xdr:rowOff>0</xdr:rowOff>
              </from>
              <to>
                <xdr:col>17</xdr:col>
                <xdr:colOff>142875</xdr:colOff>
                <xdr:row>128</xdr:row>
                <xdr:rowOff>38100</xdr:rowOff>
              </to>
            </anchor>
          </controlPr>
        </control>
      </mc:Choice>
      <mc:Fallback>
        <control shapeId="1133" r:id="rId142" name="Control 109"/>
      </mc:Fallback>
    </mc:AlternateContent>
    <mc:AlternateContent xmlns:mc="http://schemas.openxmlformats.org/markup-compatibility/2006">
      <mc:Choice Requires="x14">
        <control shapeId="1132" r:id="rId144" name="Control 108">
          <controlPr defaultSize="0" autoPict="0" r:id="rId145">
            <anchor moveWithCells="1">
              <from>
                <xdr:col>15</xdr:col>
                <xdr:colOff>0</xdr:colOff>
                <xdr:row>126</xdr:row>
                <xdr:rowOff>0</xdr:rowOff>
              </from>
              <to>
                <xdr:col>17</xdr:col>
                <xdr:colOff>142875</xdr:colOff>
                <xdr:row>127</xdr:row>
                <xdr:rowOff>38100</xdr:rowOff>
              </to>
            </anchor>
          </controlPr>
        </control>
      </mc:Choice>
      <mc:Fallback>
        <control shapeId="1132" r:id="rId144" name="Control 108"/>
      </mc:Fallback>
    </mc:AlternateContent>
    <mc:AlternateContent xmlns:mc="http://schemas.openxmlformats.org/markup-compatibility/2006">
      <mc:Choice Requires="x14">
        <control shapeId="1131" r:id="rId146" name="Control 107">
          <controlPr defaultSize="0" autoPict="0" r:id="rId147">
            <anchor moveWithCells="1">
              <from>
                <xdr:col>15</xdr:col>
                <xdr:colOff>0</xdr:colOff>
                <xdr:row>125</xdr:row>
                <xdr:rowOff>0</xdr:rowOff>
              </from>
              <to>
                <xdr:col>17</xdr:col>
                <xdr:colOff>142875</xdr:colOff>
                <xdr:row>126</xdr:row>
                <xdr:rowOff>38100</xdr:rowOff>
              </to>
            </anchor>
          </controlPr>
        </control>
      </mc:Choice>
      <mc:Fallback>
        <control shapeId="1131" r:id="rId146" name="Control 107"/>
      </mc:Fallback>
    </mc:AlternateContent>
    <mc:AlternateContent xmlns:mc="http://schemas.openxmlformats.org/markup-compatibility/2006">
      <mc:Choice Requires="x14">
        <control shapeId="1130" r:id="rId148" name="Control 106">
          <controlPr defaultSize="0" autoPict="0" r:id="rId149">
            <anchor moveWithCells="1">
              <from>
                <xdr:col>15</xdr:col>
                <xdr:colOff>0</xdr:colOff>
                <xdr:row>124</xdr:row>
                <xdr:rowOff>0</xdr:rowOff>
              </from>
              <to>
                <xdr:col>17</xdr:col>
                <xdr:colOff>142875</xdr:colOff>
                <xdr:row>125</xdr:row>
                <xdr:rowOff>38100</xdr:rowOff>
              </to>
            </anchor>
          </controlPr>
        </control>
      </mc:Choice>
      <mc:Fallback>
        <control shapeId="1130" r:id="rId148" name="Control 106"/>
      </mc:Fallback>
    </mc:AlternateContent>
    <mc:AlternateContent xmlns:mc="http://schemas.openxmlformats.org/markup-compatibility/2006">
      <mc:Choice Requires="x14">
        <control shapeId="1129" r:id="rId150" name="Control 105">
          <controlPr defaultSize="0" autoPict="0" r:id="rId151">
            <anchor moveWithCells="1">
              <from>
                <xdr:col>15</xdr:col>
                <xdr:colOff>0</xdr:colOff>
                <xdr:row>123</xdr:row>
                <xdr:rowOff>0</xdr:rowOff>
              </from>
              <to>
                <xdr:col>17</xdr:col>
                <xdr:colOff>142875</xdr:colOff>
                <xdr:row>124</xdr:row>
                <xdr:rowOff>38100</xdr:rowOff>
              </to>
            </anchor>
          </controlPr>
        </control>
      </mc:Choice>
      <mc:Fallback>
        <control shapeId="1129" r:id="rId150" name="Control 105"/>
      </mc:Fallback>
    </mc:AlternateContent>
    <mc:AlternateContent xmlns:mc="http://schemas.openxmlformats.org/markup-compatibility/2006">
      <mc:Choice Requires="x14">
        <control shapeId="1128" r:id="rId152" name="Control 104">
          <controlPr defaultSize="0" autoPict="0" r:id="rId153">
            <anchor moveWithCells="1">
              <from>
                <xdr:col>15</xdr:col>
                <xdr:colOff>0</xdr:colOff>
                <xdr:row>122</xdr:row>
                <xdr:rowOff>0</xdr:rowOff>
              </from>
              <to>
                <xdr:col>17</xdr:col>
                <xdr:colOff>142875</xdr:colOff>
                <xdr:row>123</xdr:row>
                <xdr:rowOff>38100</xdr:rowOff>
              </to>
            </anchor>
          </controlPr>
        </control>
      </mc:Choice>
      <mc:Fallback>
        <control shapeId="1128" r:id="rId152" name="Control 104"/>
      </mc:Fallback>
    </mc:AlternateContent>
    <mc:AlternateContent xmlns:mc="http://schemas.openxmlformats.org/markup-compatibility/2006">
      <mc:Choice Requires="x14">
        <control shapeId="1127" r:id="rId154" name="Control 103">
          <controlPr defaultSize="0" autoPict="0" r:id="rId155">
            <anchor moveWithCells="1">
              <from>
                <xdr:col>15</xdr:col>
                <xdr:colOff>0</xdr:colOff>
                <xdr:row>121</xdr:row>
                <xdr:rowOff>0</xdr:rowOff>
              </from>
              <to>
                <xdr:col>17</xdr:col>
                <xdr:colOff>142875</xdr:colOff>
                <xdr:row>122</xdr:row>
                <xdr:rowOff>38100</xdr:rowOff>
              </to>
            </anchor>
          </controlPr>
        </control>
      </mc:Choice>
      <mc:Fallback>
        <control shapeId="1127" r:id="rId154" name="Control 103"/>
      </mc:Fallback>
    </mc:AlternateContent>
    <mc:AlternateContent xmlns:mc="http://schemas.openxmlformats.org/markup-compatibility/2006">
      <mc:Choice Requires="x14">
        <control shapeId="1126" r:id="rId156" name="Control 102">
          <controlPr defaultSize="0" autoPict="0" r:id="rId157">
            <anchor moveWithCells="1">
              <from>
                <xdr:col>15</xdr:col>
                <xdr:colOff>0</xdr:colOff>
                <xdr:row>120</xdr:row>
                <xdr:rowOff>0</xdr:rowOff>
              </from>
              <to>
                <xdr:col>17</xdr:col>
                <xdr:colOff>142875</xdr:colOff>
                <xdr:row>121</xdr:row>
                <xdr:rowOff>38100</xdr:rowOff>
              </to>
            </anchor>
          </controlPr>
        </control>
      </mc:Choice>
      <mc:Fallback>
        <control shapeId="1126" r:id="rId156" name="Control 102"/>
      </mc:Fallback>
    </mc:AlternateContent>
    <mc:AlternateContent xmlns:mc="http://schemas.openxmlformats.org/markup-compatibility/2006">
      <mc:Choice Requires="x14">
        <control shapeId="1125" r:id="rId158" name="Control 101">
          <controlPr defaultSize="0" autoPict="0" r:id="rId159">
            <anchor moveWithCells="1">
              <from>
                <xdr:col>15</xdr:col>
                <xdr:colOff>0</xdr:colOff>
                <xdr:row>119</xdr:row>
                <xdr:rowOff>0</xdr:rowOff>
              </from>
              <to>
                <xdr:col>17</xdr:col>
                <xdr:colOff>142875</xdr:colOff>
                <xdr:row>120</xdr:row>
                <xdr:rowOff>38100</xdr:rowOff>
              </to>
            </anchor>
          </controlPr>
        </control>
      </mc:Choice>
      <mc:Fallback>
        <control shapeId="1125" r:id="rId158" name="Control 101"/>
      </mc:Fallback>
    </mc:AlternateContent>
    <mc:AlternateContent xmlns:mc="http://schemas.openxmlformats.org/markup-compatibility/2006">
      <mc:Choice Requires="x14">
        <control shapeId="1124" r:id="rId160" name="Control 100">
          <controlPr defaultSize="0" autoPict="0" r:id="rId161">
            <anchor moveWithCells="1">
              <from>
                <xdr:col>15</xdr:col>
                <xdr:colOff>0</xdr:colOff>
                <xdr:row>118</xdr:row>
                <xdr:rowOff>0</xdr:rowOff>
              </from>
              <to>
                <xdr:col>17</xdr:col>
                <xdr:colOff>142875</xdr:colOff>
                <xdr:row>119</xdr:row>
                <xdr:rowOff>38100</xdr:rowOff>
              </to>
            </anchor>
          </controlPr>
        </control>
      </mc:Choice>
      <mc:Fallback>
        <control shapeId="1124" r:id="rId160" name="Control 100"/>
      </mc:Fallback>
    </mc:AlternateContent>
    <mc:AlternateContent xmlns:mc="http://schemas.openxmlformats.org/markup-compatibility/2006">
      <mc:Choice Requires="x14">
        <control shapeId="1123" r:id="rId162" name="Control 99">
          <controlPr defaultSize="0" autoPict="0" r:id="rId163">
            <anchor moveWithCells="1">
              <from>
                <xdr:col>15</xdr:col>
                <xdr:colOff>0</xdr:colOff>
                <xdr:row>117</xdr:row>
                <xdr:rowOff>0</xdr:rowOff>
              </from>
              <to>
                <xdr:col>17</xdr:col>
                <xdr:colOff>142875</xdr:colOff>
                <xdr:row>118</xdr:row>
                <xdr:rowOff>38100</xdr:rowOff>
              </to>
            </anchor>
          </controlPr>
        </control>
      </mc:Choice>
      <mc:Fallback>
        <control shapeId="1123" r:id="rId162" name="Control 99"/>
      </mc:Fallback>
    </mc:AlternateContent>
    <mc:AlternateContent xmlns:mc="http://schemas.openxmlformats.org/markup-compatibility/2006">
      <mc:Choice Requires="x14">
        <control shapeId="1122" r:id="rId164" name="Control 98">
          <controlPr defaultSize="0" autoPict="0" r:id="rId165">
            <anchor moveWithCells="1">
              <from>
                <xdr:col>15</xdr:col>
                <xdr:colOff>0</xdr:colOff>
                <xdr:row>116</xdr:row>
                <xdr:rowOff>0</xdr:rowOff>
              </from>
              <to>
                <xdr:col>17</xdr:col>
                <xdr:colOff>142875</xdr:colOff>
                <xdr:row>117</xdr:row>
                <xdr:rowOff>38100</xdr:rowOff>
              </to>
            </anchor>
          </controlPr>
        </control>
      </mc:Choice>
      <mc:Fallback>
        <control shapeId="1122" r:id="rId164" name="Control 98"/>
      </mc:Fallback>
    </mc:AlternateContent>
    <mc:AlternateContent xmlns:mc="http://schemas.openxmlformats.org/markup-compatibility/2006">
      <mc:Choice Requires="x14">
        <control shapeId="1121" r:id="rId166" name="Control 97">
          <controlPr defaultSize="0" autoPict="0" r:id="rId167">
            <anchor moveWithCells="1">
              <from>
                <xdr:col>15</xdr:col>
                <xdr:colOff>0</xdr:colOff>
                <xdr:row>115</xdr:row>
                <xdr:rowOff>0</xdr:rowOff>
              </from>
              <to>
                <xdr:col>17</xdr:col>
                <xdr:colOff>142875</xdr:colOff>
                <xdr:row>116</xdr:row>
                <xdr:rowOff>38100</xdr:rowOff>
              </to>
            </anchor>
          </controlPr>
        </control>
      </mc:Choice>
      <mc:Fallback>
        <control shapeId="1121" r:id="rId166" name="Control 97"/>
      </mc:Fallback>
    </mc:AlternateContent>
    <mc:AlternateContent xmlns:mc="http://schemas.openxmlformats.org/markup-compatibility/2006">
      <mc:Choice Requires="x14">
        <control shapeId="1120" r:id="rId168" name="Control 96">
          <controlPr defaultSize="0" autoPict="0" r:id="rId169">
            <anchor moveWithCells="1">
              <from>
                <xdr:col>15</xdr:col>
                <xdr:colOff>0</xdr:colOff>
                <xdr:row>114</xdr:row>
                <xdr:rowOff>0</xdr:rowOff>
              </from>
              <to>
                <xdr:col>17</xdr:col>
                <xdr:colOff>142875</xdr:colOff>
                <xdr:row>115</xdr:row>
                <xdr:rowOff>38100</xdr:rowOff>
              </to>
            </anchor>
          </controlPr>
        </control>
      </mc:Choice>
      <mc:Fallback>
        <control shapeId="1120" r:id="rId168" name="Control 96"/>
      </mc:Fallback>
    </mc:AlternateContent>
    <mc:AlternateContent xmlns:mc="http://schemas.openxmlformats.org/markup-compatibility/2006">
      <mc:Choice Requires="x14">
        <control shapeId="1119" r:id="rId170" name="Control 95">
          <controlPr defaultSize="0" autoPict="0" r:id="rId171">
            <anchor moveWithCells="1">
              <from>
                <xdr:col>15</xdr:col>
                <xdr:colOff>0</xdr:colOff>
                <xdr:row>113</xdr:row>
                <xdr:rowOff>0</xdr:rowOff>
              </from>
              <to>
                <xdr:col>17</xdr:col>
                <xdr:colOff>142875</xdr:colOff>
                <xdr:row>114</xdr:row>
                <xdr:rowOff>38100</xdr:rowOff>
              </to>
            </anchor>
          </controlPr>
        </control>
      </mc:Choice>
      <mc:Fallback>
        <control shapeId="1119" r:id="rId170" name="Control 95"/>
      </mc:Fallback>
    </mc:AlternateContent>
    <mc:AlternateContent xmlns:mc="http://schemas.openxmlformats.org/markup-compatibility/2006">
      <mc:Choice Requires="x14">
        <control shapeId="1118" r:id="rId172" name="Control 94">
          <controlPr defaultSize="0" autoPict="0" r:id="rId173">
            <anchor moveWithCells="1">
              <from>
                <xdr:col>15</xdr:col>
                <xdr:colOff>0</xdr:colOff>
                <xdr:row>112</xdr:row>
                <xdr:rowOff>0</xdr:rowOff>
              </from>
              <to>
                <xdr:col>17</xdr:col>
                <xdr:colOff>142875</xdr:colOff>
                <xdr:row>113</xdr:row>
                <xdr:rowOff>38100</xdr:rowOff>
              </to>
            </anchor>
          </controlPr>
        </control>
      </mc:Choice>
      <mc:Fallback>
        <control shapeId="1118" r:id="rId172" name="Control 94"/>
      </mc:Fallback>
    </mc:AlternateContent>
    <mc:AlternateContent xmlns:mc="http://schemas.openxmlformats.org/markup-compatibility/2006">
      <mc:Choice Requires="x14">
        <control shapeId="1117" r:id="rId174" name="Control 93">
          <controlPr defaultSize="0" autoPict="0" r:id="rId175">
            <anchor moveWithCells="1">
              <from>
                <xdr:col>15</xdr:col>
                <xdr:colOff>0</xdr:colOff>
                <xdr:row>111</xdr:row>
                <xdr:rowOff>0</xdr:rowOff>
              </from>
              <to>
                <xdr:col>17</xdr:col>
                <xdr:colOff>142875</xdr:colOff>
                <xdr:row>112</xdr:row>
                <xdr:rowOff>38100</xdr:rowOff>
              </to>
            </anchor>
          </controlPr>
        </control>
      </mc:Choice>
      <mc:Fallback>
        <control shapeId="1117" r:id="rId174" name="Control 93"/>
      </mc:Fallback>
    </mc:AlternateContent>
    <mc:AlternateContent xmlns:mc="http://schemas.openxmlformats.org/markup-compatibility/2006">
      <mc:Choice Requires="x14">
        <control shapeId="1116" r:id="rId176" name="Control 92">
          <controlPr defaultSize="0" autoPict="0" r:id="rId177">
            <anchor moveWithCells="1">
              <from>
                <xdr:col>15</xdr:col>
                <xdr:colOff>0</xdr:colOff>
                <xdr:row>110</xdr:row>
                <xdr:rowOff>0</xdr:rowOff>
              </from>
              <to>
                <xdr:col>17</xdr:col>
                <xdr:colOff>142875</xdr:colOff>
                <xdr:row>111</xdr:row>
                <xdr:rowOff>38100</xdr:rowOff>
              </to>
            </anchor>
          </controlPr>
        </control>
      </mc:Choice>
      <mc:Fallback>
        <control shapeId="1116" r:id="rId176" name="Control 92"/>
      </mc:Fallback>
    </mc:AlternateContent>
    <mc:AlternateContent xmlns:mc="http://schemas.openxmlformats.org/markup-compatibility/2006">
      <mc:Choice Requires="x14">
        <control shapeId="1115" r:id="rId178" name="Control 91">
          <controlPr defaultSize="0" autoPict="0" r:id="rId179">
            <anchor moveWithCells="1">
              <from>
                <xdr:col>0</xdr:col>
                <xdr:colOff>0</xdr:colOff>
                <xdr:row>109</xdr:row>
                <xdr:rowOff>0</xdr:rowOff>
              </from>
              <to>
                <xdr:col>1</xdr:col>
                <xdr:colOff>38100</xdr:colOff>
                <xdr:row>110</xdr:row>
                <xdr:rowOff>133350</xdr:rowOff>
              </to>
            </anchor>
          </controlPr>
        </control>
      </mc:Choice>
      <mc:Fallback>
        <control shapeId="1115" r:id="rId178" name="Control 91"/>
      </mc:Fallback>
    </mc:AlternateContent>
    <mc:AlternateContent xmlns:mc="http://schemas.openxmlformats.org/markup-compatibility/2006">
      <mc:Choice Requires="x14">
        <control shapeId="1114" r:id="rId180" name="Control 90">
          <controlPr defaultSize="0" autoPict="0" r:id="rId181">
            <anchor moveWithCells="1">
              <from>
                <xdr:col>15</xdr:col>
                <xdr:colOff>0</xdr:colOff>
                <xdr:row>107</xdr:row>
                <xdr:rowOff>0</xdr:rowOff>
              </from>
              <to>
                <xdr:col>17</xdr:col>
                <xdr:colOff>142875</xdr:colOff>
                <xdr:row>108</xdr:row>
                <xdr:rowOff>38100</xdr:rowOff>
              </to>
            </anchor>
          </controlPr>
        </control>
      </mc:Choice>
      <mc:Fallback>
        <control shapeId="1114" r:id="rId180" name="Control 90"/>
      </mc:Fallback>
    </mc:AlternateContent>
    <mc:AlternateContent xmlns:mc="http://schemas.openxmlformats.org/markup-compatibility/2006">
      <mc:Choice Requires="x14">
        <control shapeId="1113" r:id="rId182" name="Control 89">
          <controlPr defaultSize="0" autoPict="0" r:id="rId183">
            <anchor moveWithCells="1">
              <from>
                <xdr:col>15</xdr:col>
                <xdr:colOff>0</xdr:colOff>
                <xdr:row>106</xdr:row>
                <xdr:rowOff>0</xdr:rowOff>
              </from>
              <to>
                <xdr:col>17</xdr:col>
                <xdr:colOff>142875</xdr:colOff>
                <xdr:row>107</xdr:row>
                <xdr:rowOff>38100</xdr:rowOff>
              </to>
            </anchor>
          </controlPr>
        </control>
      </mc:Choice>
      <mc:Fallback>
        <control shapeId="1113" r:id="rId182" name="Control 89"/>
      </mc:Fallback>
    </mc:AlternateContent>
    <mc:AlternateContent xmlns:mc="http://schemas.openxmlformats.org/markup-compatibility/2006">
      <mc:Choice Requires="x14">
        <control shapeId="1112" r:id="rId184" name="Control 88">
          <controlPr defaultSize="0" autoPict="0" r:id="rId185">
            <anchor moveWithCells="1">
              <from>
                <xdr:col>0</xdr:col>
                <xdr:colOff>0</xdr:colOff>
                <xdr:row>105</xdr:row>
                <xdr:rowOff>0</xdr:rowOff>
              </from>
              <to>
                <xdr:col>1</xdr:col>
                <xdr:colOff>38100</xdr:colOff>
                <xdr:row>106</xdr:row>
                <xdr:rowOff>133350</xdr:rowOff>
              </to>
            </anchor>
          </controlPr>
        </control>
      </mc:Choice>
      <mc:Fallback>
        <control shapeId="1112" r:id="rId184" name="Control 88"/>
      </mc:Fallback>
    </mc:AlternateContent>
    <mc:AlternateContent xmlns:mc="http://schemas.openxmlformats.org/markup-compatibility/2006">
      <mc:Choice Requires="x14">
        <control shapeId="1111" r:id="rId186" name="Control 87">
          <controlPr defaultSize="0" autoPict="0" r:id="rId187">
            <anchor moveWithCells="1">
              <from>
                <xdr:col>15</xdr:col>
                <xdr:colOff>0</xdr:colOff>
                <xdr:row>103</xdr:row>
                <xdr:rowOff>0</xdr:rowOff>
              </from>
              <to>
                <xdr:col>17</xdr:col>
                <xdr:colOff>142875</xdr:colOff>
                <xdr:row>104</xdr:row>
                <xdr:rowOff>38100</xdr:rowOff>
              </to>
            </anchor>
          </controlPr>
        </control>
      </mc:Choice>
      <mc:Fallback>
        <control shapeId="1111" r:id="rId186" name="Control 87"/>
      </mc:Fallback>
    </mc:AlternateContent>
    <mc:AlternateContent xmlns:mc="http://schemas.openxmlformats.org/markup-compatibility/2006">
      <mc:Choice Requires="x14">
        <control shapeId="1110" r:id="rId188" name="Control 86">
          <controlPr defaultSize="0" autoPict="0" r:id="rId189">
            <anchor moveWithCells="1">
              <from>
                <xdr:col>15</xdr:col>
                <xdr:colOff>0</xdr:colOff>
                <xdr:row>102</xdr:row>
                <xdr:rowOff>0</xdr:rowOff>
              </from>
              <to>
                <xdr:col>17</xdr:col>
                <xdr:colOff>142875</xdr:colOff>
                <xdr:row>103</xdr:row>
                <xdr:rowOff>38100</xdr:rowOff>
              </to>
            </anchor>
          </controlPr>
        </control>
      </mc:Choice>
      <mc:Fallback>
        <control shapeId="1110" r:id="rId188" name="Control 86"/>
      </mc:Fallback>
    </mc:AlternateContent>
    <mc:AlternateContent xmlns:mc="http://schemas.openxmlformats.org/markup-compatibility/2006">
      <mc:Choice Requires="x14">
        <control shapeId="1109" r:id="rId190" name="Control 85">
          <controlPr defaultSize="0" autoPict="0" r:id="rId191">
            <anchor moveWithCells="1">
              <from>
                <xdr:col>15</xdr:col>
                <xdr:colOff>0</xdr:colOff>
                <xdr:row>101</xdr:row>
                <xdr:rowOff>0</xdr:rowOff>
              </from>
              <to>
                <xdr:col>17</xdr:col>
                <xdr:colOff>142875</xdr:colOff>
                <xdr:row>102</xdr:row>
                <xdr:rowOff>38100</xdr:rowOff>
              </to>
            </anchor>
          </controlPr>
        </control>
      </mc:Choice>
      <mc:Fallback>
        <control shapeId="1109" r:id="rId190" name="Control 85"/>
      </mc:Fallback>
    </mc:AlternateContent>
    <mc:AlternateContent xmlns:mc="http://schemas.openxmlformats.org/markup-compatibility/2006">
      <mc:Choice Requires="x14">
        <control shapeId="1108" r:id="rId192" name="Control 84">
          <controlPr defaultSize="0" autoPict="0" r:id="rId193">
            <anchor moveWithCells="1">
              <from>
                <xdr:col>15</xdr:col>
                <xdr:colOff>0</xdr:colOff>
                <xdr:row>100</xdr:row>
                <xdr:rowOff>0</xdr:rowOff>
              </from>
              <to>
                <xdr:col>17</xdr:col>
                <xdr:colOff>142875</xdr:colOff>
                <xdr:row>101</xdr:row>
                <xdr:rowOff>38100</xdr:rowOff>
              </to>
            </anchor>
          </controlPr>
        </control>
      </mc:Choice>
      <mc:Fallback>
        <control shapeId="1108" r:id="rId192" name="Control 84"/>
      </mc:Fallback>
    </mc:AlternateContent>
    <mc:AlternateContent xmlns:mc="http://schemas.openxmlformats.org/markup-compatibility/2006">
      <mc:Choice Requires="x14">
        <control shapeId="1107" r:id="rId194" name="Control 83">
          <controlPr defaultSize="0" autoPict="0" r:id="rId195">
            <anchor moveWithCells="1">
              <from>
                <xdr:col>15</xdr:col>
                <xdr:colOff>0</xdr:colOff>
                <xdr:row>99</xdr:row>
                <xdr:rowOff>0</xdr:rowOff>
              </from>
              <to>
                <xdr:col>17</xdr:col>
                <xdr:colOff>142875</xdr:colOff>
                <xdr:row>100</xdr:row>
                <xdr:rowOff>38100</xdr:rowOff>
              </to>
            </anchor>
          </controlPr>
        </control>
      </mc:Choice>
      <mc:Fallback>
        <control shapeId="1107" r:id="rId194" name="Control 83"/>
      </mc:Fallback>
    </mc:AlternateContent>
    <mc:AlternateContent xmlns:mc="http://schemas.openxmlformats.org/markup-compatibility/2006">
      <mc:Choice Requires="x14">
        <control shapeId="1106" r:id="rId196" name="Control 82">
          <controlPr defaultSize="0" autoPict="0" r:id="rId197">
            <anchor moveWithCells="1">
              <from>
                <xdr:col>15</xdr:col>
                <xdr:colOff>0</xdr:colOff>
                <xdr:row>98</xdr:row>
                <xdr:rowOff>0</xdr:rowOff>
              </from>
              <to>
                <xdr:col>17</xdr:col>
                <xdr:colOff>142875</xdr:colOff>
                <xdr:row>99</xdr:row>
                <xdr:rowOff>38100</xdr:rowOff>
              </to>
            </anchor>
          </controlPr>
        </control>
      </mc:Choice>
      <mc:Fallback>
        <control shapeId="1106" r:id="rId196" name="Control 82"/>
      </mc:Fallback>
    </mc:AlternateContent>
    <mc:AlternateContent xmlns:mc="http://schemas.openxmlformats.org/markup-compatibility/2006">
      <mc:Choice Requires="x14">
        <control shapeId="1105" r:id="rId198" name="Control 81">
          <controlPr defaultSize="0" autoPict="0" r:id="rId199">
            <anchor moveWithCells="1">
              <from>
                <xdr:col>15</xdr:col>
                <xdr:colOff>0</xdr:colOff>
                <xdr:row>97</xdr:row>
                <xdr:rowOff>0</xdr:rowOff>
              </from>
              <to>
                <xdr:col>17</xdr:col>
                <xdr:colOff>142875</xdr:colOff>
                <xdr:row>98</xdr:row>
                <xdr:rowOff>38100</xdr:rowOff>
              </to>
            </anchor>
          </controlPr>
        </control>
      </mc:Choice>
      <mc:Fallback>
        <control shapeId="1105" r:id="rId198" name="Control 81"/>
      </mc:Fallback>
    </mc:AlternateContent>
    <mc:AlternateContent xmlns:mc="http://schemas.openxmlformats.org/markup-compatibility/2006">
      <mc:Choice Requires="x14">
        <control shapeId="1104" r:id="rId200" name="Control 80">
          <controlPr defaultSize="0" autoPict="0" r:id="rId36">
            <anchor moveWithCells="1">
              <from>
                <xdr:col>0</xdr:col>
                <xdr:colOff>0</xdr:colOff>
                <xdr:row>96</xdr:row>
                <xdr:rowOff>0</xdr:rowOff>
              </from>
              <to>
                <xdr:col>1</xdr:col>
                <xdr:colOff>38100</xdr:colOff>
                <xdr:row>97</xdr:row>
                <xdr:rowOff>133350</xdr:rowOff>
              </to>
            </anchor>
          </controlPr>
        </control>
      </mc:Choice>
      <mc:Fallback>
        <control shapeId="1104" r:id="rId200" name="Control 80"/>
      </mc:Fallback>
    </mc:AlternateContent>
    <mc:AlternateContent xmlns:mc="http://schemas.openxmlformats.org/markup-compatibility/2006">
      <mc:Choice Requires="x14">
        <control shapeId="1103" r:id="rId201" name="Control 79">
          <controlPr defaultSize="0" autoPict="0" r:id="rId202">
            <anchor moveWithCells="1">
              <from>
                <xdr:col>15</xdr:col>
                <xdr:colOff>0</xdr:colOff>
                <xdr:row>94</xdr:row>
                <xdr:rowOff>0</xdr:rowOff>
              </from>
              <to>
                <xdr:col>17</xdr:col>
                <xdr:colOff>142875</xdr:colOff>
                <xdr:row>95</xdr:row>
                <xdr:rowOff>38100</xdr:rowOff>
              </to>
            </anchor>
          </controlPr>
        </control>
      </mc:Choice>
      <mc:Fallback>
        <control shapeId="1103" r:id="rId201" name="Control 79"/>
      </mc:Fallback>
    </mc:AlternateContent>
    <mc:AlternateContent xmlns:mc="http://schemas.openxmlformats.org/markup-compatibility/2006">
      <mc:Choice Requires="x14">
        <control shapeId="1102" r:id="rId203" name="Control 78">
          <controlPr defaultSize="0" autoPict="0" r:id="rId204">
            <anchor moveWithCells="1">
              <from>
                <xdr:col>15</xdr:col>
                <xdr:colOff>0</xdr:colOff>
                <xdr:row>93</xdr:row>
                <xdr:rowOff>0</xdr:rowOff>
              </from>
              <to>
                <xdr:col>17</xdr:col>
                <xdr:colOff>142875</xdr:colOff>
                <xdr:row>94</xdr:row>
                <xdr:rowOff>38100</xdr:rowOff>
              </to>
            </anchor>
          </controlPr>
        </control>
      </mc:Choice>
      <mc:Fallback>
        <control shapeId="1102" r:id="rId203" name="Control 78"/>
      </mc:Fallback>
    </mc:AlternateContent>
    <mc:AlternateContent xmlns:mc="http://schemas.openxmlformats.org/markup-compatibility/2006">
      <mc:Choice Requires="x14">
        <control shapeId="1101" r:id="rId205" name="Control 77">
          <controlPr defaultSize="0" autoPict="0" r:id="rId206">
            <anchor moveWithCells="1">
              <from>
                <xdr:col>15</xdr:col>
                <xdr:colOff>0</xdr:colOff>
                <xdr:row>92</xdr:row>
                <xdr:rowOff>0</xdr:rowOff>
              </from>
              <to>
                <xdr:col>17</xdr:col>
                <xdr:colOff>142875</xdr:colOff>
                <xdr:row>93</xdr:row>
                <xdr:rowOff>38100</xdr:rowOff>
              </to>
            </anchor>
          </controlPr>
        </control>
      </mc:Choice>
      <mc:Fallback>
        <control shapeId="1101" r:id="rId205" name="Control 77"/>
      </mc:Fallback>
    </mc:AlternateContent>
    <mc:AlternateContent xmlns:mc="http://schemas.openxmlformats.org/markup-compatibility/2006">
      <mc:Choice Requires="x14">
        <control shapeId="1100" r:id="rId207" name="Control 76">
          <controlPr defaultSize="0" autoPict="0" r:id="rId208">
            <anchor moveWithCells="1">
              <from>
                <xdr:col>0</xdr:col>
                <xdr:colOff>0</xdr:colOff>
                <xdr:row>91</xdr:row>
                <xdr:rowOff>0</xdr:rowOff>
              </from>
              <to>
                <xdr:col>1</xdr:col>
                <xdr:colOff>38100</xdr:colOff>
                <xdr:row>92</xdr:row>
                <xdr:rowOff>133350</xdr:rowOff>
              </to>
            </anchor>
          </controlPr>
        </control>
      </mc:Choice>
      <mc:Fallback>
        <control shapeId="1100" r:id="rId207" name="Control 76"/>
      </mc:Fallback>
    </mc:AlternateContent>
    <mc:AlternateContent xmlns:mc="http://schemas.openxmlformats.org/markup-compatibility/2006">
      <mc:Choice Requires="x14">
        <control shapeId="1099" r:id="rId209" name="Control 75">
          <controlPr defaultSize="0" autoPict="0" r:id="rId210">
            <anchor moveWithCells="1">
              <from>
                <xdr:col>15</xdr:col>
                <xdr:colOff>0</xdr:colOff>
                <xdr:row>89</xdr:row>
                <xdr:rowOff>0</xdr:rowOff>
              </from>
              <to>
                <xdr:col>17</xdr:col>
                <xdr:colOff>142875</xdr:colOff>
                <xdr:row>90</xdr:row>
                <xdr:rowOff>38100</xdr:rowOff>
              </to>
            </anchor>
          </controlPr>
        </control>
      </mc:Choice>
      <mc:Fallback>
        <control shapeId="1099" r:id="rId209" name="Control 75"/>
      </mc:Fallback>
    </mc:AlternateContent>
    <mc:AlternateContent xmlns:mc="http://schemas.openxmlformats.org/markup-compatibility/2006">
      <mc:Choice Requires="x14">
        <control shapeId="1098" r:id="rId211" name="Control 74">
          <controlPr defaultSize="0" autoPict="0" r:id="rId212">
            <anchor moveWithCells="1">
              <from>
                <xdr:col>15</xdr:col>
                <xdr:colOff>0</xdr:colOff>
                <xdr:row>88</xdr:row>
                <xdr:rowOff>0</xdr:rowOff>
              </from>
              <to>
                <xdr:col>17</xdr:col>
                <xdr:colOff>142875</xdr:colOff>
                <xdr:row>89</xdr:row>
                <xdr:rowOff>38100</xdr:rowOff>
              </to>
            </anchor>
          </controlPr>
        </control>
      </mc:Choice>
      <mc:Fallback>
        <control shapeId="1098" r:id="rId211" name="Control 74"/>
      </mc:Fallback>
    </mc:AlternateContent>
    <mc:AlternateContent xmlns:mc="http://schemas.openxmlformats.org/markup-compatibility/2006">
      <mc:Choice Requires="x14">
        <control shapeId="1097" r:id="rId213" name="Control 73">
          <controlPr defaultSize="0" autoPict="0" r:id="rId214">
            <anchor moveWithCells="1">
              <from>
                <xdr:col>0</xdr:col>
                <xdr:colOff>0</xdr:colOff>
                <xdr:row>87</xdr:row>
                <xdr:rowOff>0</xdr:rowOff>
              </from>
              <to>
                <xdr:col>1</xdr:col>
                <xdr:colOff>38100</xdr:colOff>
                <xdr:row>88</xdr:row>
                <xdr:rowOff>133350</xdr:rowOff>
              </to>
            </anchor>
          </controlPr>
        </control>
      </mc:Choice>
      <mc:Fallback>
        <control shapeId="1097" r:id="rId213" name="Control 73"/>
      </mc:Fallback>
    </mc:AlternateContent>
    <mc:AlternateContent xmlns:mc="http://schemas.openxmlformats.org/markup-compatibility/2006">
      <mc:Choice Requires="x14">
        <control shapeId="1096" r:id="rId215" name="Control 72">
          <controlPr defaultSize="0" autoPict="0" r:id="rId216">
            <anchor moveWithCells="1">
              <from>
                <xdr:col>15</xdr:col>
                <xdr:colOff>0</xdr:colOff>
                <xdr:row>85</xdr:row>
                <xdr:rowOff>0</xdr:rowOff>
              </from>
              <to>
                <xdr:col>17</xdr:col>
                <xdr:colOff>142875</xdr:colOff>
                <xdr:row>86</xdr:row>
                <xdr:rowOff>38100</xdr:rowOff>
              </to>
            </anchor>
          </controlPr>
        </control>
      </mc:Choice>
      <mc:Fallback>
        <control shapeId="1096" r:id="rId215" name="Control 72"/>
      </mc:Fallback>
    </mc:AlternateContent>
    <mc:AlternateContent xmlns:mc="http://schemas.openxmlformats.org/markup-compatibility/2006">
      <mc:Choice Requires="x14">
        <control shapeId="1095" r:id="rId217" name="Control 71">
          <controlPr defaultSize="0" autoPict="0" r:id="rId218">
            <anchor moveWithCells="1">
              <from>
                <xdr:col>15</xdr:col>
                <xdr:colOff>0</xdr:colOff>
                <xdr:row>84</xdr:row>
                <xdr:rowOff>0</xdr:rowOff>
              </from>
              <to>
                <xdr:col>17</xdr:col>
                <xdr:colOff>142875</xdr:colOff>
                <xdr:row>85</xdr:row>
                <xdr:rowOff>38100</xdr:rowOff>
              </to>
            </anchor>
          </controlPr>
        </control>
      </mc:Choice>
      <mc:Fallback>
        <control shapeId="1095" r:id="rId217" name="Control 71"/>
      </mc:Fallback>
    </mc:AlternateContent>
    <mc:AlternateContent xmlns:mc="http://schemas.openxmlformats.org/markup-compatibility/2006">
      <mc:Choice Requires="x14">
        <control shapeId="1094" r:id="rId219" name="Control 70">
          <controlPr defaultSize="0" autoPict="0" r:id="rId220">
            <anchor moveWithCells="1">
              <from>
                <xdr:col>0</xdr:col>
                <xdr:colOff>0</xdr:colOff>
                <xdr:row>83</xdr:row>
                <xdr:rowOff>0</xdr:rowOff>
              </from>
              <to>
                <xdr:col>1</xdr:col>
                <xdr:colOff>38100</xdr:colOff>
                <xdr:row>84</xdr:row>
                <xdr:rowOff>133350</xdr:rowOff>
              </to>
            </anchor>
          </controlPr>
        </control>
      </mc:Choice>
      <mc:Fallback>
        <control shapeId="1094" r:id="rId219" name="Control 70"/>
      </mc:Fallback>
    </mc:AlternateContent>
    <mc:AlternateContent xmlns:mc="http://schemas.openxmlformats.org/markup-compatibility/2006">
      <mc:Choice Requires="x14">
        <control shapeId="1093" r:id="rId221" name="Control 69">
          <controlPr defaultSize="0" autoPict="0" r:id="rId222">
            <anchor moveWithCells="1">
              <from>
                <xdr:col>15</xdr:col>
                <xdr:colOff>0</xdr:colOff>
                <xdr:row>81</xdr:row>
                <xdr:rowOff>0</xdr:rowOff>
              </from>
              <to>
                <xdr:col>17</xdr:col>
                <xdr:colOff>142875</xdr:colOff>
                <xdr:row>82</xdr:row>
                <xdr:rowOff>38100</xdr:rowOff>
              </to>
            </anchor>
          </controlPr>
        </control>
      </mc:Choice>
      <mc:Fallback>
        <control shapeId="1093" r:id="rId221" name="Control 69"/>
      </mc:Fallback>
    </mc:AlternateContent>
    <mc:AlternateContent xmlns:mc="http://schemas.openxmlformats.org/markup-compatibility/2006">
      <mc:Choice Requires="x14">
        <control shapeId="1092" r:id="rId223" name="Control 68">
          <controlPr defaultSize="0" autoPict="0" r:id="rId224">
            <anchor moveWithCells="1">
              <from>
                <xdr:col>15</xdr:col>
                <xdr:colOff>0</xdr:colOff>
                <xdr:row>80</xdr:row>
                <xdr:rowOff>0</xdr:rowOff>
              </from>
              <to>
                <xdr:col>17</xdr:col>
                <xdr:colOff>142875</xdr:colOff>
                <xdr:row>81</xdr:row>
                <xdr:rowOff>38100</xdr:rowOff>
              </to>
            </anchor>
          </controlPr>
        </control>
      </mc:Choice>
      <mc:Fallback>
        <control shapeId="1092" r:id="rId223" name="Control 68"/>
      </mc:Fallback>
    </mc:AlternateContent>
    <mc:AlternateContent xmlns:mc="http://schemas.openxmlformats.org/markup-compatibility/2006">
      <mc:Choice Requires="x14">
        <control shapeId="1091" r:id="rId225" name="Control 67">
          <controlPr defaultSize="0" autoPict="0" r:id="rId226">
            <anchor moveWithCells="1">
              <from>
                <xdr:col>15</xdr:col>
                <xdr:colOff>0</xdr:colOff>
                <xdr:row>79</xdr:row>
                <xdr:rowOff>0</xdr:rowOff>
              </from>
              <to>
                <xdr:col>17</xdr:col>
                <xdr:colOff>142875</xdr:colOff>
                <xdr:row>80</xdr:row>
                <xdr:rowOff>38100</xdr:rowOff>
              </to>
            </anchor>
          </controlPr>
        </control>
      </mc:Choice>
      <mc:Fallback>
        <control shapeId="1091" r:id="rId225" name="Control 67"/>
      </mc:Fallback>
    </mc:AlternateContent>
    <mc:AlternateContent xmlns:mc="http://schemas.openxmlformats.org/markup-compatibility/2006">
      <mc:Choice Requires="x14">
        <control shapeId="1090" r:id="rId227" name="Control 66">
          <controlPr defaultSize="0" autoPict="0" r:id="rId228">
            <anchor moveWithCells="1">
              <from>
                <xdr:col>15</xdr:col>
                <xdr:colOff>0</xdr:colOff>
                <xdr:row>78</xdr:row>
                <xdr:rowOff>0</xdr:rowOff>
              </from>
              <to>
                <xdr:col>17</xdr:col>
                <xdr:colOff>142875</xdr:colOff>
                <xdr:row>79</xdr:row>
                <xdr:rowOff>38100</xdr:rowOff>
              </to>
            </anchor>
          </controlPr>
        </control>
      </mc:Choice>
      <mc:Fallback>
        <control shapeId="1090" r:id="rId227" name="Control 66"/>
      </mc:Fallback>
    </mc:AlternateContent>
    <mc:AlternateContent xmlns:mc="http://schemas.openxmlformats.org/markup-compatibility/2006">
      <mc:Choice Requires="x14">
        <control shapeId="1089" r:id="rId229" name="Control 65">
          <controlPr defaultSize="0" autoPict="0" r:id="rId230">
            <anchor moveWithCells="1">
              <from>
                <xdr:col>15</xdr:col>
                <xdr:colOff>0</xdr:colOff>
                <xdr:row>77</xdr:row>
                <xdr:rowOff>0</xdr:rowOff>
              </from>
              <to>
                <xdr:col>17</xdr:col>
                <xdr:colOff>142875</xdr:colOff>
                <xdr:row>78</xdr:row>
                <xdr:rowOff>38100</xdr:rowOff>
              </to>
            </anchor>
          </controlPr>
        </control>
      </mc:Choice>
      <mc:Fallback>
        <control shapeId="1089" r:id="rId229" name="Control 65"/>
      </mc:Fallback>
    </mc:AlternateContent>
    <mc:AlternateContent xmlns:mc="http://schemas.openxmlformats.org/markup-compatibility/2006">
      <mc:Choice Requires="x14">
        <control shapeId="1088" r:id="rId231" name="Control 64">
          <controlPr defaultSize="0" autoPict="0" r:id="rId232">
            <anchor moveWithCells="1">
              <from>
                <xdr:col>15</xdr:col>
                <xdr:colOff>0</xdr:colOff>
                <xdr:row>76</xdr:row>
                <xdr:rowOff>0</xdr:rowOff>
              </from>
              <to>
                <xdr:col>17</xdr:col>
                <xdr:colOff>142875</xdr:colOff>
                <xdr:row>77</xdr:row>
                <xdr:rowOff>38100</xdr:rowOff>
              </to>
            </anchor>
          </controlPr>
        </control>
      </mc:Choice>
      <mc:Fallback>
        <control shapeId="1088" r:id="rId231" name="Control 64"/>
      </mc:Fallback>
    </mc:AlternateContent>
    <mc:AlternateContent xmlns:mc="http://schemas.openxmlformats.org/markup-compatibility/2006">
      <mc:Choice Requires="x14">
        <control shapeId="1087" r:id="rId233" name="Control 63">
          <controlPr defaultSize="0" autoPict="0" r:id="rId234">
            <anchor moveWithCells="1">
              <from>
                <xdr:col>15</xdr:col>
                <xdr:colOff>0</xdr:colOff>
                <xdr:row>75</xdr:row>
                <xdr:rowOff>0</xdr:rowOff>
              </from>
              <to>
                <xdr:col>17</xdr:col>
                <xdr:colOff>142875</xdr:colOff>
                <xdr:row>76</xdr:row>
                <xdr:rowOff>38100</xdr:rowOff>
              </to>
            </anchor>
          </controlPr>
        </control>
      </mc:Choice>
      <mc:Fallback>
        <control shapeId="1087" r:id="rId233" name="Control 63"/>
      </mc:Fallback>
    </mc:AlternateContent>
    <mc:AlternateContent xmlns:mc="http://schemas.openxmlformats.org/markup-compatibility/2006">
      <mc:Choice Requires="x14">
        <control shapeId="1086" r:id="rId235" name="Control 62">
          <controlPr defaultSize="0" autoPict="0" r:id="rId236">
            <anchor moveWithCells="1">
              <from>
                <xdr:col>15</xdr:col>
                <xdr:colOff>0</xdr:colOff>
                <xdr:row>74</xdr:row>
                <xdr:rowOff>0</xdr:rowOff>
              </from>
              <to>
                <xdr:col>17</xdr:col>
                <xdr:colOff>142875</xdr:colOff>
                <xdr:row>75</xdr:row>
                <xdr:rowOff>38100</xdr:rowOff>
              </to>
            </anchor>
          </controlPr>
        </control>
      </mc:Choice>
      <mc:Fallback>
        <control shapeId="1086" r:id="rId235" name="Control 62"/>
      </mc:Fallback>
    </mc:AlternateContent>
    <mc:AlternateContent xmlns:mc="http://schemas.openxmlformats.org/markup-compatibility/2006">
      <mc:Choice Requires="x14">
        <control shapeId="1085" r:id="rId237" name="Control 61">
          <controlPr defaultSize="0" autoPict="0" r:id="rId238">
            <anchor moveWithCells="1">
              <from>
                <xdr:col>15</xdr:col>
                <xdr:colOff>0</xdr:colOff>
                <xdr:row>73</xdr:row>
                <xdr:rowOff>0</xdr:rowOff>
              </from>
              <to>
                <xdr:col>17</xdr:col>
                <xdr:colOff>142875</xdr:colOff>
                <xdr:row>74</xdr:row>
                <xdr:rowOff>38100</xdr:rowOff>
              </to>
            </anchor>
          </controlPr>
        </control>
      </mc:Choice>
      <mc:Fallback>
        <control shapeId="1085" r:id="rId237" name="Control 61"/>
      </mc:Fallback>
    </mc:AlternateContent>
    <mc:AlternateContent xmlns:mc="http://schemas.openxmlformats.org/markup-compatibility/2006">
      <mc:Choice Requires="x14">
        <control shapeId="1084" r:id="rId239" name="Control 60">
          <controlPr defaultSize="0" autoPict="0" r:id="rId240">
            <anchor moveWithCells="1">
              <from>
                <xdr:col>15</xdr:col>
                <xdr:colOff>0</xdr:colOff>
                <xdr:row>72</xdr:row>
                <xdr:rowOff>0</xdr:rowOff>
              </from>
              <to>
                <xdr:col>17</xdr:col>
                <xdr:colOff>142875</xdr:colOff>
                <xdr:row>73</xdr:row>
                <xdr:rowOff>38100</xdr:rowOff>
              </to>
            </anchor>
          </controlPr>
        </control>
      </mc:Choice>
      <mc:Fallback>
        <control shapeId="1084" r:id="rId239" name="Control 60"/>
      </mc:Fallback>
    </mc:AlternateContent>
    <mc:AlternateContent xmlns:mc="http://schemas.openxmlformats.org/markup-compatibility/2006">
      <mc:Choice Requires="x14">
        <control shapeId="1083" r:id="rId241" name="Control 59">
          <controlPr defaultSize="0" autoPict="0" r:id="rId242">
            <anchor moveWithCells="1">
              <from>
                <xdr:col>15</xdr:col>
                <xdr:colOff>0</xdr:colOff>
                <xdr:row>71</xdr:row>
                <xdr:rowOff>0</xdr:rowOff>
              </from>
              <to>
                <xdr:col>17</xdr:col>
                <xdr:colOff>142875</xdr:colOff>
                <xdr:row>72</xdr:row>
                <xdr:rowOff>38100</xdr:rowOff>
              </to>
            </anchor>
          </controlPr>
        </control>
      </mc:Choice>
      <mc:Fallback>
        <control shapeId="1083" r:id="rId241" name="Control 59"/>
      </mc:Fallback>
    </mc:AlternateContent>
    <mc:AlternateContent xmlns:mc="http://schemas.openxmlformats.org/markup-compatibility/2006">
      <mc:Choice Requires="x14">
        <control shapeId="1082" r:id="rId243" name="Control 58">
          <controlPr defaultSize="0" autoPict="0" r:id="rId244">
            <anchor moveWithCells="1">
              <from>
                <xdr:col>15</xdr:col>
                <xdr:colOff>0</xdr:colOff>
                <xdr:row>70</xdr:row>
                <xdr:rowOff>0</xdr:rowOff>
              </from>
              <to>
                <xdr:col>17</xdr:col>
                <xdr:colOff>142875</xdr:colOff>
                <xdr:row>71</xdr:row>
                <xdr:rowOff>38100</xdr:rowOff>
              </to>
            </anchor>
          </controlPr>
        </control>
      </mc:Choice>
      <mc:Fallback>
        <control shapeId="1082" r:id="rId243" name="Control 58"/>
      </mc:Fallback>
    </mc:AlternateContent>
    <mc:AlternateContent xmlns:mc="http://schemas.openxmlformats.org/markup-compatibility/2006">
      <mc:Choice Requires="x14">
        <control shapeId="1081" r:id="rId245" name="Control 57">
          <controlPr defaultSize="0" autoPict="0" r:id="rId246">
            <anchor moveWithCells="1">
              <from>
                <xdr:col>0</xdr:col>
                <xdr:colOff>0</xdr:colOff>
                <xdr:row>69</xdr:row>
                <xdr:rowOff>0</xdr:rowOff>
              </from>
              <to>
                <xdr:col>1</xdr:col>
                <xdr:colOff>38100</xdr:colOff>
                <xdr:row>70</xdr:row>
                <xdr:rowOff>133350</xdr:rowOff>
              </to>
            </anchor>
          </controlPr>
        </control>
      </mc:Choice>
      <mc:Fallback>
        <control shapeId="1081" r:id="rId245" name="Control 57"/>
      </mc:Fallback>
    </mc:AlternateContent>
    <mc:AlternateContent xmlns:mc="http://schemas.openxmlformats.org/markup-compatibility/2006">
      <mc:Choice Requires="x14">
        <control shapeId="1080" r:id="rId247" name="Control 56">
          <controlPr defaultSize="0" autoPict="0" r:id="rId248">
            <anchor moveWithCells="1">
              <from>
                <xdr:col>15</xdr:col>
                <xdr:colOff>0</xdr:colOff>
                <xdr:row>67</xdr:row>
                <xdr:rowOff>0</xdr:rowOff>
              </from>
              <to>
                <xdr:col>17</xdr:col>
                <xdr:colOff>142875</xdr:colOff>
                <xdr:row>68</xdr:row>
                <xdr:rowOff>38100</xdr:rowOff>
              </to>
            </anchor>
          </controlPr>
        </control>
      </mc:Choice>
      <mc:Fallback>
        <control shapeId="1080" r:id="rId247" name="Control 56"/>
      </mc:Fallback>
    </mc:AlternateContent>
    <mc:AlternateContent xmlns:mc="http://schemas.openxmlformats.org/markup-compatibility/2006">
      <mc:Choice Requires="x14">
        <control shapeId="1079" r:id="rId249" name="Control 55">
          <controlPr defaultSize="0" autoPict="0" r:id="rId250">
            <anchor moveWithCells="1">
              <from>
                <xdr:col>15</xdr:col>
                <xdr:colOff>0</xdr:colOff>
                <xdr:row>66</xdr:row>
                <xdr:rowOff>0</xdr:rowOff>
              </from>
              <to>
                <xdr:col>17</xdr:col>
                <xdr:colOff>142875</xdr:colOff>
                <xdr:row>67</xdr:row>
                <xdr:rowOff>38100</xdr:rowOff>
              </to>
            </anchor>
          </controlPr>
        </control>
      </mc:Choice>
      <mc:Fallback>
        <control shapeId="1079" r:id="rId249" name="Control 55"/>
      </mc:Fallback>
    </mc:AlternateContent>
    <mc:AlternateContent xmlns:mc="http://schemas.openxmlformats.org/markup-compatibility/2006">
      <mc:Choice Requires="x14">
        <control shapeId="1078" r:id="rId251" name="Control 54">
          <controlPr defaultSize="0" autoPict="0" r:id="rId220">
            <anchor moveWithCells="1">
              <from>
                <xdr:col>0</xdr:col>
                <xdr:colOff>0</xdr:colOff>
                <xdr:row>65</xdr:row>
                <xdr:rowOff>0</xdr:rowOff>
              </from>
              <to>
                <xdr:col>1</xdr:col>
                <xdr:colOff>38100</xdr:colOff>
                <xdr:row>66</xdr:row>
                <xdr:rowOff>133350</xdr:rowOff>
              </to>
            </anchor>
          </controlPr>
        </control>
      </mc:Choice>
      <mc:Fallback>
        <control shapeId="1078" r:id="rId251" name="Control 54"/>
      </mc:Fallback>
    </mc:AlternateContent>
    <mc:AlternateContent xmlns:mc="http://schemas.openxmlformats.org/markup-compatibility/2006">
      <mc:Choice Requires="x14">
        <control shapeId="1077" r:id="rId252" name="Control 53">
          <controlPr defaultSize="0" autoPict="0" r:id="rId253">
            <anchor moveWithCells="1">
              <from>
                <xdr:col>15</xdr:col>
                <xdr:colOff>0</xdr:colOff>
                <xdr:row>63</xdr:row>
                <xdr:rowOff>0</xdr:rowOff>
              </from>
              <to>
                <xdr:col>17</xdr:col>
                <xdr:colOff>142875</xdr:colOff>
                <xdr:row>64</xdr:row>
                <xdr:rowOff>38100</xdr:rowOff>
              </to>
            </anchor>
          </controlPr>
        </control>
      </mc:Choice>
      <mc:Fallback>
        <control shapeId="1077" r:id="rId252" name="Control 53"/>
      </mc:Fallback>
    </mc:AlternateContent>
    <mc:AlternateContent xmlns:mc="http://schemas.openxmlformats.org/markup-compatibility/2006">
      <mc:Choice Requires="x14">
        <control shapeId="1076" r:id="rId254" name="Control 52">
          <controlPr defaultSize="0" autoPict="0" r:id="rId255">
            <anchor moveWithCells="1">
              <from>
                <xdr:col>15</xdr:col>
                <xdr:colOff>0</xdr:colOff>
                <xdr:row>62</xdr:row>
                <xdr:rowOff>0</xdr:rowOff>
              </from>
              <to>
                <xdr:col>17</xdr:col>
                <xdr:colOff>142875</xdr:colOff>
                <xdr:row>63</xdr:row>
                <xdr:rowOff>38100</xdr:rowOff>
              </to>
            </anchor>
          </controlPr>
        </control>
      </mc:Choice>
      <mc:Fallback>
        <control shapeId="1076" r:id="rId254" name="Control 52"/>
      </mc:Fallback>
    </mc:AlternateContent>
    <mc:AlternateContent xmlns:mc="http://schemas.openxmlformats.org/markup-compatibility/2006">
      <mc:Choice Requires="x14">
        <control shapeId="1075" r:id="rId256" name="Control 51">
          <controlPr defaultSize="0" autoPict="0" r:id="rId257">
            <anchor moveWithCells="1">
              <from>
                <xdr:col>15</xdr:col>
                <xdr:colOff>0</xdr:colOff>
                <xdr:row>61</xdr:row>
                <xdr:rowOff>0</xdr:rowOff>
              </from>
              <to>
                <xdr:col>17</xdr:col>
                <xdr:colOff>142875</xdr:colOff>
                <xdr:row>62</xdr:row>
                <xdr:rowOff>38100</xdr:rowOff>
              </to>
            </anchor>
          </controlPr>
        </control>
      </mc:Choice>
      <mc:Fallback>
        <control shapeId="1075" r:id="rId256" name="Control 51"/>
      </mc:Fallback>
    </mc:AlternateContent>
    <mc:AlternateContent xmlns:mc="http://schemas.openxmlformats.org/markup-compatibility/2006">
      <mc:Choice Requires="x14">
        <control shapeId="1074" r:id="rId258" name="Control 50">
          <controlPr defaultSize="0" autoPict="0" r:id="rId259">
            <anchor moveWithCells="1">
              <from>
                <xdr:col>15</xdr:col>
                <xdr:colOff>0</xdr:colOff>
                <xdr:row>60</xdr:row>
                <xdr:rowOff>0</xdr:rowOff>
              </from>
              <to>
                <xdr:col>17</xdr:col>
                <xdr:colOff>142875</xdr:colOff>
                <xdr:row>61</xdr:row>
                <xdr:rowOff>38100</xdr:rowOff>
              </to>
            </anchor>
          </controlPr>
        </control>
      </mc:Choice>
      <mc:Fallback>
        <control shapeId="1074" r:id="rId258" name="Control 50"/>
      </mc:Fallback>
    </mc:AlternateContent>
    <mc:AlternateContent xmlns:mc="http://schemas.openxmlformats.org/markup-compatibility/2006">
      <mc:Choice Requires="x14">
        <control shapeId="1073" r:id="rId260" name="Control 49">
          <controlPr defaultSize="0" autoPict="0" r:id="rId261">
            <anchor moveWithCells="1">
              <from>
                <xdr:col>15</xdr:col>
                <xdr:colOff>0</xdr:colOff>
                <xdr:row>59</xdr:row>
                <xdr:rowOff>0</xdr:rowOff>
              </from>
              <to>
                <xdr:col>17</xdr:col>
                <xdr:colOff>142875</xdr:colOff>
                <xdr:row>60</xdr:row>
                <xdr:rowOff>38100</xdr:rowOff>
              </to>
            </anchor>
          </controlPr>
        </control>
      </mc:Choice>
      <mc:Fallback>
        <control shapeId="1073" r:id="rId260" name="Control 49"/>
      </mc:Fallback>
    </mc:AlternateContent>
    <mc:AlternateContent xmlns:mc="http://schemas.openxmlformats.org/markup-compatibility/2006">
      <mc:Choice Requires="x14">
        <control shapeId="1072" r:id="rId262" name="Control 48">
          <controlPr defaultSize="0" autoPict="0" r:id="rId263">
            <anchor moveWithCells="1">
              <from>
                <xdr:col>15</xdr:col>
                <xdr:colOff>0</xdr:colOff>
                <xdr:row>58</xdr:row>
                <xdr:rowOff>0</xdr:rowOff>
              </from>
              <to>
                <xdr:col>17</xdr:col>
                <xdr:colOff>142875</xdr:colOff>
                <xdr:row>59</xdr:row>
                <xdr:rowOff>38100</xdr:rowOff>
              </to>
            </anchor>
          </controlPr>
        </control>
      </mc:Choice>
      <mc:Fallback>
        <control shapeId="1072" r:id="rId262" name="Control 48"/>
      </mc:Fallback>
    </mc:AlternateContent>
    <mc:AlternateContent xmlns:mc="http://schemas.openxmlformats.org/markup-compatibility/2006">
      <mc:Choice Requires="x14">
        <control shapeId="1071" r:id="rId264" name="Control 47">
          <controlPr defaultSize="0" autoPict="0" r:id="rId265">
            <anchor moveWithCells="1">
              <from>
                <xdr:col>15</xdr:col>
                <xdr:colOff>0</xdr:colOff>
                <xdr:row>57</xdr:row>
                <xdr:rowOff>0</xdr:rowOff>
              </from>
              <to>
                <xdr:col>17</xdr:col>
                <xdr:colOff>142875</xdr:colOff>
                <xdr:row>58</xdr:row>
                <xdr:rowOff>38100</xdr:rowOff>
              </to>
            </anchor>
          </controlPr>
        </control>
      </mc:Choice>
      <mc:Fallback>
        <control shapeId="1071" r:id="rId264" name="Control 47"/>
      </mc:Fallback>
    </mc:AlternateContent>
    <mc:AlternateContent xmlns:mc="http://schemas.openxmlformats.org/markup-compatibility/2006">
      <mc:Choice Requires="x14">
        <control shapeId="1070" r:id="rId266" name="Control 46">
          <controlPr defaultSize="0" autoPict="0" r:id="rId267">
            <anchor moveWithCells="1">
              <from>
                <xdr:col>15</xdr:col>
                <xdr:colOff>0</xdr:colOff>
                <xdr:row>56</xdr:row>
                <xdr:rowOff>0</xdr:rowOff>
              </from>
              <to>
                <xdr:col>17</xdr:col>
                <xdr:colOff>142875</xdr:colOff>
                <xdr:row>57</xdr:row>
                <xdr:rowOff>38100</xdr:rowOff>
              </to>
            </anchor>
          </controlPr>
        </control>
      </mc:Choice>
      <mc:Fallback>
        <control shapeId="1070" r:id="rId266" name="Control 46"/>
      </mc:Fallback>
    </mc:AlternateContent>
    <mc:AlternateContent xmlns:mc="http://schemas.openxmlformats.org/markup-compatibility/2006">
      <mc:Choice Requires="x14">
        <control shapeId="1069" r:id="rId268" name="Control 45">
          <controlPr defaultSize="0" autoPict="0" r:id="rId269">
            <anchor moveWithCells="1">
              <from>
                <xdr:col>15</xdr:col>
                <xdr:colOff>0</xdr:colOff>
                <xdr:row>55</xdr:row>
                <xdr:rowOff>0</xdr:rowOff>
              </from>
              <to>
                <xdr:col>17</xdr:col>
                <xdr:colOff>142875</xdr:colOff>
                <xdr:row>56</xdr:row>
                <xdr:rowOff>38100</xdr:rowOff>
              </to>
            </anchor>
          </controlPr>
        </control>
      </mc:Choice>
      <mc:Fallback>
        <control shapeId="1069" r:id="rId268" name="Control 45"/>
      </mc:Fallback>
    </mc:AlternateContent>
    <mc:AlternateContent xmlns:mc="http://schemas.openxmlformats.org/markup-compatibility/2006">
      <mc:Choice Requires="x14">
        <control shapeId="1068" r:id="rId270" name="Control 44">
          <controlPr defaultSize="0" autoPict="0" r:id="rId91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1</xdr:col>
                <xdr:colOff>38100</xdr:colOff>
                <xdr:row>55</xdr:row>
                <xdr:rowOff>133350</xdr:rowOff>
              </to>
            </anchor>
          </controlPr>
        </control>
      </mc:Choice>
      <mc:Fallback>
        <control shapeId="1068" r:id="rId270" name="Control 44"/>
      </mc:Fallback>
    </mc:AlternateContent>
    <mc:AlternateContent xmlns:mc="http://schemas.openxmlformats.org/markup-compatibility/2006">
      <mc:Choice Requires="x14">
        <control shapeId="1067" r:id="rId271" name="Control 43">
          <controlPr defaultSize="0" autoPict="0" r:id="rId272">
            <anchor moveWithCells="1">
              <from>
                <xdr:col>15</xdr:col>
                <xdr:colOff>0</xdr:colOff>
                <xdr:row>52</xdr:row>
                <xdr:rowOff>0</xdr:rowOff>
              </from>
              <to>
                <xdr:col>17</xdr:col>
                <xdr:colOff>142875</xdr:colOff>
                <xdr:row>53</xdr:row>
                <xdr:rowOff>38100</xdr:rowOff>
              </to>
            </anchor>
          </controlPr>
        </control>
      </mc:Choice>
      <mc:Fallback>
        <control shapeId="1067" r:id="rId271" name="Control 43"/>
      </mc:Fallback>
    </mc:AlternateContent>
    <mc:AlternateContent xmlns:mc="http://schemas.openxmlformats.org/markup-compatibility/2006">
      <mc:Choice Requires="x14">
        <control shapeId="1066" r:id="rId273" name="Control 42">
          <controlPr defaultSize="0" autoPict="0" r:id="rId274">
            <anchor moveWithCells="1">
              <from>
                <xdr:col>15</xdr:col>
                <xdr:colOff>0</xdr:colOff>
                <xdr:row>51</xdr:row>
                <xdr:rowOff>0</xdr:rowOff>
              </from>
              <to>
                <xdr:col>17</xdr:col>
                <xdr:colOff>142875</xdr:colOff>
                <xdr:row>52</xdr:row>
                <xdr:rowOff>38100</xdr:rowOff>
              </to>
            </anchor>
          </controlPr>
        </control>
      </mc:Choice>
      <mc:Fallback>
        <control shapeId="1066" r:id="rId273" name="Control 42"/>
      </mc:Fallback>
    </mc:AlternateContent>
    <mc:AlternateContent xmlns:mc="http://schemas.openxmlformats.org/markup-compatibility/2006">
      <mc:Choice Requires="x14">
        <control shapeId="1065" r:id="rId275" name="Control 41">
          <controlPr defaultSize="0" autoPict="0" r:id="rId276">
            <anchor moveWithCells="1">
              <from>
                <xdr:col>15</xdr:col>
                <xdr:colOff>0</xdr:colOff>
                <xdr:row>50</xdr:row>
                <xdr:rowOff>0</xdr:rowOff>
              </from>
              <to>
                <xdr:col>17</xdr:col>
                <xdr:colOff>142875</xdr:colOff>
                <xdr:row>51</xdr:row>
                <xdr:rowOff>38100</xdr:rowOff>
              </to>
            </anchor>
          </controlPr>
        </control>
      </mc:Choice>
      <mc:Fallback>
        <control shapeId="1065" r:id="rId275" name="Control 41"/>
      </mc:Fallback>
    </mc:AlternateContent>
    <mc:AlternateContent xmlns:mc="http://schemas.openxmlformats.org/markup-compatibility/2006">
      <mc:Choice Requires="x14">
        <control shapeId="1064" r:id="rId277" name="Control 40">
          <controlPr defaultSize="0" autoPict="0" r:id="rId278">
            <anchor moveWithCells="1">
              <from>
                <xdr:col>15</xdr:col>
                <xdr:colOff>0</xdr:colOff>
                <xdr:row>49</xdr:row>
                <xdr:rowOff>0</xdr:rowOff>
              </from>
              <to>
                <xdr:col>17</xdr:col>
                <xdr:colOff>142875</xdr:colOff>
                <xdr:row>50</xdr:row>
                <xdr:rowOff>38100</xdr:rowOff>
              </to>
            </anchor>
          </controlPr>
        </control>
      </mc:Choice>
      <mc:Fallback>
        <control shapeId="1064" r:id="rId277" name="Control 40"/>
      </mc:Fallback>
    </mc:AlternateContent>
    <mc:AlternateContent xmlns:mc="http://schemas.openxmlformats.org/markup-compatibility/2006">
      <mc:Choice Requires="x14">
        <control shapeId="1063" r:id="rId279" name="Control 39">
          <controlPr defaultSize="0" autoPict="0" r:id="rId91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1</xdr:col>
                <xdr:colOff>38100</xdr:colOff>
                <xdr:row>49</xdr:row>
                <xdr:rowOff>133350</xdr:rowOff>
              </to>
            </anchor>
          </controlPr>
        </control>
      </mc:Choice>
      <mc:Fallback>
        <control shapeId="1063" r:id="rId279" name="Control 39"/>
      </mc:Fallback>
    </mc:AlternateContent>
    <mc:AlternateContent xmlns:mc="http://schemas.openxmlformats.org/markup-compatibility/2006">
      <mc:Choice Requires="x14">
        <control shapeId="1062" r:id="rId280" name="Control 38">
          <controlPr defaultSize="0" autoPict="0" r:id="rId281">
            <anchor moveWithCells="1">
              <from>
                <xdr:col>15</xdr:col>
                <xdr:colOff>0</xdr:colOff>
                <xdr:row>46</xdr:row>
                <xdr:rowOff>0</xdr:rowOff>
              </from>
              <to>
                <xdr:col>17</xdr:col>
                <xdr:colOff>142875</xdr:colOff>
                <xdr:row>47</xdr:row>
                <xdr:rowOff>38100</xdr:rowOff>
              </to>
            </anchor>
          </controlPr>
        </control>
      </mc:Choice>
      <mc:Fallback>
        <control shapeId="1062" r:id="rId280" name="Control 38"/>
      </mc:Fallback>
    </mc:AlternateContent>
    <mc:AlternateContent xmlns:mc="http://schemas.openxmlformats.org/markup-compatibility/2006">
      <mc:Choice Requires="x14">
        <control shapeId="1061" r:id="rId282" name="Control 37">
          <controlPr defaultSize="0" autoPict="0" r:id="rId36">
            <anchor moveWithCells="1">
              <from>
                <xdr:col>0</xdr:col>
                <xdr:colOff>0</xdr:colOff>
                <xdr:row>45</xdr:row>
                <xdr:rowOff>0</xdr:rowOff>
              </from>
              <to>
                <xdr:col>1</xdr:col>
                <xdr:colOff>38100</xdr:colOff>
                <xdr:row>46</xdr:row>
                <xdr:rowOff>133350</xdr:rowOff>
              </to>
            </anchor>
          </controlPr>
        </control>
      </mc:Choice>
      <mc:Fallback>
        <control shapeId="1061" r:id="rId282" name="Control 37"/>
      </mc:Fallback>
    </mc:AlternateContent>
    <mc:AlternateContent xmlns:mc="http://schemas.openxmlformats.org/markup-compatibility/2006">
      <mc:Choice Requires="x14">
        <control shapeId="1060" r:id="rId283" name="Control 36">
          <controlPr defaultSize="0" autoPict="0" r:id="rId284">
            <anchor moveWithCells="1">
              <from>
                <xdr:col>15</xdr:col>
                <xdr:colOff>0</xdr:colOff>
                <xdr:row>43</xdr:row>
                <xdr:rowOff>0</xdr:rowOff>
              </from>
              <to>
                <xdr:col>17</xdr:col>
                <xdr:colOff>142875</xdr:colOff>
                <xdr:row>44</xdr:row>
                <xdr:rowOff>38100</xdr:rowOff>
              </to>
            </anchor>
          </controlPr>
        </control>
      </mc:Choice>
      <mc:Fallback>
        <control shapeId="1060" r:id="rId283" name="Control 36"/>
      </mc:Fallback>
    </mc:AlternateContent>
    <mc:AlternateContent xmlns:mc="http://schemas.openxmlformats.org/markup-compatibility/2006">
      <mc:Choice Requires="x14">
        <control shapeId="1059" r:id="rId285" name="Control 35">
          <controlPr defaultSize="0" autoPict="0" r:id="rId286">
            <anchor moveWithCells="1">
              <from>
                <xdr:col>15</xdr:col>
                <xdr:colOff>0</xdr:colOff>
                <xdr:row>42</xdr:row>
                <xdr:rowOff>0</xdr:rowOff>
              </from>
              <to>
                <xdr:col>17</xdr:col>
                <xdr:colOff>142875</xdr:colOff>
                <xdr:row>43</xdr:row>
                <xdr:rowOff>38100</xdr:rowOff>
              </to>
            </anchor>
          </controlPr>
        </control>
      </mc:Choice>
      <mc:Fallback>
        <control shapeId="1059" r:id="rId285" name="Control 35"/>
      </mc:Fallback>
    </mc:AlternateContent>
    <mc:AlternateContent xmlns:mc="http://schemas.openxmlformats.org/markup-compatibility/2006">
      <mc:Choice Requires="x14">
        <control shapeId="1058" r:id="rId287" name="Control 34">
          <controlPr defaultSize="0" autoPict="0" r:id="rId288">
            <anchor moveWithCells="1">
              <from>
                <xdr:col>15</xdr:col>
                <xdr:colOff>0</xdr:colOff>
                <xdr:row>41</xdr:row>
                <xdr:rowOff>0</xdr:rowOff>
              </from>
              <to>
                <xdr:col>17</xdr:col>
                <xdr:colOff>142875</xdr:colOff>
                <xdr:row>42</xdr:row>
                <xdr:rowOff>38100</xdr:rowOff>
              </to>
            </anchor>
          </controlPr>
        </control>
      </mc:Choice>
      <mc:Fallback>
        <control shapeId="1058" r:id="rId287" name="Control 34"/>
      </mc:Fallback>
    </mc:AlternateContent>
    <mc:AlternateContent xmlns:mc="http://schemas.openxmlformats.org/markup-compatibility/2006">
      <mc:Choice Requires="x14">
        <control shapeId="1057" r:id="rId289" name="Control 33">
          <controlPr defaultSize="0" autoPict="0" r:id="rId290">
            <anchor moveWithCells="1">
              <from>
                <xdr:col>15</xdr:col>
                <xdr:colOff>0</xdr:colOff>
                <xdr:row>40</xdr:row>
                <xdr:rowOff>0</xdr:rowOff>
              </from>
              <to>
                <xdr:col>17</xdr:col>
                <xdr:colOff>142875</xdr:colOff>
                <xdr:row>41</xdr:row>
                <xdr:rowOff>38100</xdr:rowOff>
              </to>
            </anchor>
          </controlPr>
        </control>
      </mc:Choice>
      <mc:Fallback>
        <control shapeId="1057" r:id="rId289" name="Control 33"/>
      </mc:Fallback>
    </mc:AlternateContent>
    <mc:AlternateContent xmlns:mc="http://schemas.openxmlformats.org/markup-compatibility/2006">
      <mc:Choice Requires="x14">
        <control shapeId="1056" r:id="rId291" name="Control 32">
          <controlPr defaultSize="0" autoPict="0" r:id="rId292">
            <anchor moveWithCells="1">
              <from>
                <xdr:col>15</xdr:col>
                <xdr:colOff>0</xdr:colOff>
                <xdr:row>39</xdr:row>
                <xdr:rowOff>0</xdr:rowOff>
              </from>
              <to>
                <xdr:col>17</xdr:col>
                <xdr:colOff>142875</xdr:colOff>
                <xdr:row>40</xdr:row>
                <xdr:rowOff>38100</xdr:rowOff>
              </to>
            </anchor>
          </controlPr>
        </control>
      </mc:Choice>
      <mc:Fallback>
        <control shapeId="1056" r:id="rId291" name="Control 32"/>
      </mc:Fallback>
    </mc:AlternateContent>
    <mc:AlternateContent xmlns:mc="http://schemas.openxmlformats.org/markup-compatibility/2006">
      <mc:Choice Requires="x14">
        <control shapeId="1055" r:id="rId293" name="Control 31">
          <controlPr defaultSize="0" autoPict="0" r:id="rId294">
            <anchor moveWithCells="1">
              <from>
                <xdr:col>15</xdr:col>
                <xdr:colOff>0</xdr:colOff>
                <xdr:row>38</xdr:row>
                <xdr:rowOff>0</xdr:rowOff>
              </from>
              <to>
                <xdr:col>17</xdr:col>
                <xdr:colOff>142875</xdr:colOff>
                <xdr:row>39</xdr:row>
                <xdr:rowOff>38100</xdr:rowOff>
              </to>
            </anchor>
          </controlPr>
        </control>
      </mc:Choice>
      <mc:Fallback>
        <control shapeId="1055" r:id="rId293" name="Control 31"/>
      </mc:Fallback>
    </mc:AlternateContent>
    <mc:AlternateContent xmlns:mc="http://schemas.openxmlformats.org/markup-compatibility/2006">
      <mc:Choice Requires="x14">
        <control shapeId="1054" r:id="rId295" name="Control 30">
          <controlPr defaultSize="0" autoPict="0" r:id="rId296">
            <anchor moveWithCells="1">
              <from>
                <xdr:col>15</xdr:col>
                <xdr:colOff>0</xdr:colOff>
                <xdr:row>37</xdr:row>
                <xdr:rowOff>0</xdr:rowOff>
              </from>
              <to>
                <xdr:col>17</xdr:col>
                <xdr:colOff>142875</xdr:colOff>
                <xdr:row>38</xdr:row>
                <xdr:rowOff>38100</xdr:rowOff>
              </to>
            </anchor>
          </controlPr>
        </control>
      </mc:Choice>
      <mc:Fallback>
        <control shapeId="1054" r:id="rId295" name="Control 30"/>
      </mc:Fallback>
    </mc:AlternateContent>
    <mc:AlternateContent xmlns:mc="http://schemas.openxmlformats.org/markup-compatibility/2006">
      <mc:Choice Requires="x14">
        <control shapeId="1053" r:id="rId297" name="Control 29">
          <controlPr defaultSize="0" autoPict="0" r:id="rId298">
            <anchor moveWithCells="1">
              <from>
                <xdr:col>15</xdr:col>
                <xdr:colOff>0</xdr:colOff>
                <xdr:row>36</xdr:row>
                <xdr:rowOff>0</xdr:rowOff>
              </from>
              <to>
                <xdr:col>17</xdr:col>
                <xdr:colOff>142875</xdr:colOff>
                <xdr:row>37</xdr:row>
                <xdr:rowOff>38100</xdr:rowOff>
              </to>
            </anchor>
          </controlPr>
        </control>
      </mc:Choice>
      <mc:Fallback>
        <control shapeId="1053" r:id="rId297" name="Control 29"/>
      </mc:Fallback>
    </mc:AlternateContent>
    <mc:AlternateContent xmlns:mc="http://schemas.openxmlformats.org/markup-compatibility/2006">
      <mc:Choice Requires="x14">
        <control shapeId="1052" r:id="rId299" name="Control 28">
          <controlPr defaultSize="0" autoPict="0" r:id="rId300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1</xdr:col>
                <xdr:colOff>38100</xdr:colOff>
                <xdr:row>36</xdr:row>
                <xdr:rowOff>133350</xdr:rowOff>
              </to>
            </anchor>
          </controlPr>
        </control>
      </mc:Choice>
      <mc:Fallback>
        <control shapeId="1052" r:id="rId299" name="Control 28"/>
      </mc:Fallback>
    </mc:AlternateContent>
    <mc:AlternateContent xmlns:mc="http://schemas.openxmlformats.org/markup-compatibility/2006">
      <mc:Choice Requires="x14">
        <control shapeId="1051" r:id="rId301" name="Control 27">
          <controlPr defaultSize="0" autoPict="0" r:id="rId302">
            <anchor moveWithCells="1">
              <from>
                <xdr:col>15</xdr:col>
                <xdr:colOff>0</xdr:colOff>
                <xdr:row>33</xdr:row>
                <xdr:rowOff>0</xdr:rowOff>
              </from>
              <to>
                <xdr:col>17</xdr:col>
                <xdr:colOff>142875</xdr:colOff>
                <xdr:row>34</xdr:row>
                <xdr:rowOff>38100</xdr:rowOff>
              </to>
            </anchor>
          </controlPr>
        </control>
      </mc:Choice>
      <mc:Fallback>
        <control shapeId="1051" r:id="rId301" name="Control 27"/>
      </mc:Fallback>
    </mc:AlternateContent>
    <mc:AlternateContent xmlns:mc="http://schemas.openxmlformats.org/markup-compatibility/2006">
      <mc:Choice Requires="x14">
        <control shapeId="1050" r:id="rId303" name="Control 26">
          <controlPr defaultSize="0" autoPict="0" r:id="rId220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1</xdr:col>
                <xdr:colOff>38100</xdr:colOff>
                <xdr:row>33</xdr:row>
                <xdr:rowOff>133350</xdr:rowOff>
              </to>
            </anchor>
          </controlPr>
        </control>
      </mc:Choice>
      <mc:Fallback>
        <control shapeId="1050" r:id="rId303" name="Control 26"/>
      </mc:Fallback>
    </mc:AlternateContent>
    <mc:AlternateContent xmlns:mc="http://schemas.openxmlformats.org/markup-compatibility/2006">
      <mc:Choice Requires="x14">
        <control shapeId="1049" r:id="rId304" name="Control 25">
          <controlPr defaultSize="0" autoPict="0" r:id="rId305">
            <anchor moveWithCells="1">
              <from>
                <xdr:col>15</xdr:col>
                <xdr:colOff>0</xdr:colOff>
                <xdr:row>30</xdr:row>
                <xdr:rowOff>0</xdr:rowOff>
              </from>
              <to>
                <xdr:col>17</xdr:col>
                <xdr:colOff>142875</xdr:colOff>
                <xdr:row>31</xdr:row>
                <xdr:rowOff>38100</xdr:rowOff>
              </to>
            </anchor>
          </controlPr>
        </control>
      </mc:Choice>
      <mc:Fallback>
        <control shapeId="1049" r:id="rId304" name="Control 25"/>
      </mc:Fallback>
    </mc:AlternateContent>
    <mc:AlternateContent xmlns:mc="http://schemas.openxmlformats.org/markup-compatibility/2006">
      <mc:Choice Requires="x14">
        <control shapeId="1048" r:id="rId306" name="Control 24">
          <controlPr defaultSize="0" autoPict="0" r:id="rId307">
            <anchor moveWithCells="1">
              <from>
                <xdr:col>15</xdr:col>
                <xdr:colOff>0</xdr:colOff>
                <xdr:row>29</xdr:row>
                <xdr:rowOff>0</xdr:rowOff>
              </from>
              <to>
                <xdr:col>17</xdr:col>
                <xdr:colOff>142875</xdr:colOff>
                <xdr:row>30</xdr:row>
                <xdr:rowOff>38100</xdr:rowOff>
              </to>
            </anchor>
          </controlPr>
        </control>
      </mc:Choice>
      <mc:Fallback>
        <control shapeId="1048" r:id="rId306" name="Control 24"/>
      </mc:Fallback>
    </mc:AlternateContent>
    <mc:AlternateContent xmlns:mc="http://schemas.openxmlformats.org/markup-compatibility/2006">
      <mc:Choice Requires="x14">
        <control shapeId="1047" r:id="rId308" name="Control 23">
          <controlPr defaultSize="0" autoPict="0" r:id="rId309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17</xdr:col>
                <xdr:colOff>142875</xdr:colOff>
                <xdr:row>29</xdr:row>
                <xdr:rowOff>38100</xdr:rowOff>
              </to>
            </anchor>
          </controlPr>
        </control>
      </mc:Choice>
      <mc:Fallback>
        <control shapeId="1047" r:id="rId308" name="Control 23"/>
      </mc:Fallback>
    </mc:AlternateContent>
    <mc:AlternateContent xmlns:mc="http://schemas.openxmlformats.org/markup-compatibility/2006">
      <mc:Choice Requires="x14">
        <control shapeId="1046" r:id="rId310" name="Control 22">
          <controlPr defaultSize="0" autoPict="0" r:id="rId311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1</xdr:col>
                <xdr:colOff>38100</xdr:colOff>
                <xdr:row>28</xdr:row>
                <xdr:rowOff>133350</xdr:rowOff>
              </to>
            </anchor>
          </controlPr>
        </control>
      </mc:Choice>
      <mc:Fallback>
        <control shapeId="1046" r:id="rId310" name="Control 22"/>
      </mc:Fallback>
    </mc:AlternateContent>
    <mc:AlternateContent xmlns:mc="http://schemas.openxmlformats.org/markup-compatibility/2006">
      <mc:Choice Requires="x14">
        <control shapeId="1045" r:id="rId312" name="Control 21">
          <controlPr defaultSize="0" autoPict="0" r:id="rId313">
            <anchor moveWithCells="1">
              <from>
                <xdr:col>15</xdr:col>
                <xdr:colOff>0</xdr:colOff>
                <xdr:row>25</xdr:row>
                <xdr:rowOff>0</xdr:rowOff>
              </from>
              <to>
                <xdr:col>17</xdr:col>
                <xdr:colOff>142875</xdr:colOff>
                <xdr:row>26</xdr:row>
                <xdr:rowOff>38100</xdr:rowOff>
              </to>
            </anchor>
          </controlPr>
        </control>
      </mc:Choice>
      <mc:Fallback>
        <control shapeId="1045" r:id="rId312" name="Control 21"/>
      </mc:Fallback>
    </mc:AlternateContent>
    <mc:AlternateContent xmlns:mc="http://schemas.openxmlformats.org/markup-compatibility/2006">
      <mc:Choice Requires="x14">
        <control shapeId="1044" r:id="rId314" name="Control 20">
          <controlPr defaultSize="0" autoPict="0" r:id="rId315">
            <anchor moveWithCells="1">
              <from>
                <xdr:col>15</xdr:col>
                <xdr:colOff>0</xdr:colOff>
                <xdr:row>24</xdr:row>
                <xdr:rowOff>0</xdr:rowOff>
              </from>
              <to>
                <xdr:col>17</xdr:col>
                <xdr:colOff>142875</xdr:colOff>
                <xdr:row>25</xdr:row>
                <xdr:rowOff>38100</xdr:rowOff>
              </to>
            </anchor>
          </controlPr>
        </control>
      </mc:Choice>
      <mc:Fallback>
        <control shapeId="1044" r:id="rId314" name="Control 20"/>
      </mc:Fallback>
    </mc:AlternateContent>
    <mc:AlternateContent xmlns:mc="http://schemas.openxmlformats.org/markup-compatibility/2006">
      <mc:Choice Requires="x14">
        <control shapeId="1043" r:id="rId316" name="Control 19">
          <controlPr defaultSize="0" autoPict="0" r:id="rId317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17</xdr:col>
                <xdr:colOff>142875</xdr:colOff>
                <xdr:row>24</xdr:row>
                <xdr:rowOff>38100</xdr:rowOff>
              </to>
            </anchor>
          </controlPr>
        </control>
      </mc:Choice>
      <mc:Fallback>
        <control shapeId="1043" r:id="rId316" name="Control 19"/>
      </mc:Fallback>
    </mc:AlternateContent>
    <mc:AlternateContent xmlns:mc="http://schemas.openxmlformats.org/markup-compatibility/2006">
      <mc:Choice Requires="x14">
        <control shapeId="1042" r:id="rId318" name="Control 18">
          <controlPr defaultSize="0" autoPict="0" r:id="rId319">
            <anchor moveWithCells="1">
              <from>
                <xdr:col>15</xdr:col>
                <xdr:colOff>0</xdr:colOff>
                <xdr:row>22</xdr:row>
                <xdr:rowOff>0</xdr:rowOff>
              </from>
              <to>
                <xdr:col>17</xdr:col>
                <xdr:colOff>142875</xdr:colOff>
                <xdr:row>23</xdr:row>
                <xdr:rowOff>38100</xdr:rowOff>
              </to>
            </anchor>
          </controlPr>
        </control>
      </mc:Choice>
      <mc:Fallback>
        <control shapeId="1042" r:id="rId318" name="Control 18"/>
      </mc:Fallback>
    </mc:AlternateContent>
    <mc:AlternateContent xmlns:mc="http://schemas.openxmlformats.org/markup-compatibility/2006">
      <mc:Choice Requires="x14">
        <control shapeId="1041" r:id="rId320" name="Control 17">
          <controlPr defaultSize="0" autoPict="0" r:id="rId321">
            <anchor moveWithCells="1">
              <from>
                <xdr:col>15</xdr:col>
                <xdr:colOff>0</xdr:colOff>
                <xdr:row>21</xdr:row>
                <xdr:rowOff>0</xdr:rowOff>
              </from>
              <to>
                <xdr:col>17</xdr:col>
                <xdr:colOff>142875</xdr:colOff>
                <xdr:row>22</xdr:row>
                <xdr:rowOff>38100</xdr:rowOff>
              </to>
            </anchor>
          </controlPr>
        </control>
      </mc:Choice>
      <mc:Fallback>
        <control shapeId="1041" r:id="rId320" name="Control 17"/>
      </mc:Fallback>
    </mc:AlternateContent>
    <mc:AlternateContent xmlns:mc="http://schemas.openxmlformats.org/markup-compatibility/2006">
      <mc:Choice Requires="x14">
        <control shapeId="1040" r:id="rId322" name="Control 16">
          <controlPr defaultSize="0" autoPict="0" r:id="rId323">
            <anchor moveWithCells="1">
              <from>
                <xdr:col>15</xdr:col>
                <xdr:colOff>0</xdr:colOff>
                <xdr:row>20</xdr:row>
                <xdr:rowOff>0</xdr:rowOff>
              </from>
              <to>
                <xdr:col>17</xdr:col>
                <xdr:colOff>142875</xdr:colOff>
                <xdr:row>21</xdr:row>
                <xdr:rowOff>38100</xdr:rowOff>
              </to>
            </anchor>
          </controlPr>
        </control>
      </mc:Choice>
      <mc:Fallback>
        <control shapeId="1040" r:id="rId322" name="Control 16"/>
      </mc:Fallback>
    </mc:AlternateContent>
    <mc:AlternateContent xmlns:mc="http://schemas.openxmlformats.org/markup-compatibility/2006">
      <mc:Choice Requires="x14">
        <control shapeId="1039" r:id="rId324" name="Control 15">
          <controlPr defaultSize="0" autoPict="0" r:id="rId325">
            <anchor moveWithCells="1">
              <from>
                <xdr:col>15</xdr:col>
                <xdr:colOff>0</xdr:colOff>
                <xdr:row>19</xdr:row>
                <xdr:rowOff>0</xdr:rowOff>
              </from>
              <to>
                <xdr:col>17</xdr:col>
                <xdr:colOff>142875</xdr:colOff>
                <xdr:row>20</xdr:row>
                <xdr:rowOff>38100</xdr:rowOff>
              </to>
            </anchor>
          </controlPr>
        </control>
      </mc:Choice>
      <mc:Fallback>
        <control shapeId="1039" r:id="rId324" name="Control 15"/>
      </mc:Fallback>
    </mc:AlternateContent>
    <mc:AlternateContent xmlns:mc="http://schemas.openxmlformats.org/markup-compatibility/2006">
      <mc:Choice Requires="x14">
        <control shapeId="1038" r:id="rId326" name="Control 14">
          <controlPr defaultSize="0" autoPict="0" r:id="rId327">
            <anchor moveWithCells="1">
              <from>
                <xdr:col>15</xdr:col>
                <xdr:colOff>0</xdr:colOff>
                <xdr:row>18</xdr:row>
                <xdr:rowOff>0</xdr:rowOff>
              </from>
              <to>
                <xdr:col>17</xdr:col>
                <xdr:colOff>142875</xdr:colOff>
                <xdr:row>19</xdr:row>
                <xdr:rowOff>38100</xdr:rowOff>
              </to>
            </anchor>
          </controlPr>
        </control>
      </mc:Choice>
      <mc:Fallback>
        <control shapeId="1038" r:id="rId326" name="Control 14"/>
      </mc:Fallback>
    </mc:AlternateContent>
    <mc:AlternateContent xmlns:mc="http://schemas.openxmlformats.org/markup-compatibility/2006">
      <mc:Choice Requires="x14">
        <control shapeId="1037" r:id="rId328" name="Control 13">
          <controlPr defaultSize="0" autoPict="0" r:id="rId329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17</xdr:col>
                <xdr:colOff>142875</xdr:colOff>
                <xdr:row>18</xdr:row>
                <xdr:rowOff>38100</xdr:rowOff>
              </to>
            </anchor>
          </controlPr>
        </control>
      </mc:Choice>
      <mc:Fallback>
        <control shapeId="1037" r:id="rId328" name="Control 13"/>
      </mc:Fallback>
    </mc:AlternateContent>
    <mc:AlternateContent xmlns:mc="http://schemas.openxmlformats.org/markup-compatibility/2006">
      <mc:Choice Requires="x14">
        <control shapeId="1036" r:id="rId330" name="Control 12">
          <controlPr defaultSize="0" autoPict="0" r:id="rId331">
            <anchor moveWithCells="1">
              <from>
                <xdr:col>15</xdr:col>
                <xdr:colOff>0</xdr:colOff>
                <xdr:row>16</xdr:row>
                <xdr:rowOff>0</xdr:rowOff>
              </from>
              <to>
                <xdr:col>17</xdr:col>
                <xdr:colOff>142875</xdr:colOff>
                <xdr:row>17</xdr:row>
                <xdr:rowOff>38100</xdr:rowOff>
              </to>
            </anchor>
          </controlPr>
        </control>
      </mc:Choice>
      <mc:Fallback>
        <control shapeId="1036" r:id="rId330" name="Control 12"/>
      </mc:Fallback>
    </mc:AlternateContent>
    <mc:AlternateContent xmlns:mc="http://schemas.openxmlformats.org/markup-compatibility/2006">
      <mc:Choice Requires="x14">
        <control shapeId="1035" r:id="rId332" name="Control 11">
          <controlPr defaultSize="0" autoPict="0" r:id="rId36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1</xdr:col>
                <xdr:colOff>38100</xdr:colOff>
                <xdr:row>16</xdr:row>
                <xdr:rowOff>133350</xdr:rowOff>
              </to>
            </anchor>
          </controlPr>
        </control>
      </mc:Choice>
      <mc:Fallback>
        <control shapeId="1035" r:id="rId332" name="Control 11"/>
      </mc:Fallback>
    </mc:AlternateContent>
    <mc:AlternateContent xmlns:mc="http://schemas.openxmlformats.org/markup-compatibility/2006">
      <mc:Choice Requires="x14">
        <control shapeId="1034" r:id="rId333" name="Control 10">
          <controlPr defaultSize="0" autoPict="0" r:id="rId334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17</xdr:col>
                <xdr:colOff>142875</xdr:colOff>
                <xdr:row>14</xdr:row>
                <xdr:rowOff>38100</xdr:rowOff>
              </to>
            </anchor>
          </controlPr>
        </control>
      </mc:Choice>
      <mc:Fallback>
        <control shapeId="1034" r:id="rId333" name="Control 10"/>
      </mc:Fallback>
    </mc:AlternateContent>
    <mc:AlternateContent xmlns:mc="http://schemas.openxmlformats.org/markup-compatibility/2006">
      <mc:Choice Requires="x14">
        <control shapeId="1033" r:id="rId335" name="Control 9">
          <controlPr defaultSize="0" autoPict="0" r:id="rId336">
            <anchor moveWithCells="1">
              <from>
                <xdr:col>15</xdr:col>
                <xdr:colOff>0</xdr:colOff>
                <xdr:row>12</xdr:row>
                <xdr:rowOff>0</xdr:rowOff>
              </from>
              <to>
                <xdr:col>17</xdr:col>
                <xdr:colOff>142875</xdr:colOff>
                <xdr:row>13</xdr:row>
                <xdr:rowOff>38100</xdr:rowOff>
              </to>
            </anchor>
          </controlPr>
        </control>
      </mc:Choice>
      <mc:Fallback>
        <control shapeId="1033" r:id="rId335" name="Control 9"/>
      </mc:Fallback>
    </mc:AlternateContent>
    <mc:AlternateContent xmlns:mc="http://schemas.openxmlformats.org/markup-compatibility/2006">
      <mc:Choice Requires="x14">
        <control shapeId="1032" r:id="rId337" name="Control 8">
          <controlPr defaultSize="0" autoPict="0" r:id="rId338">
            <anchor moveWithCells="1">
              <from>
                <xdr:col>15</xdr:col>
                <xdr:colOff>0</xdr:colOff>
                <xdr:row>11</xdr:row>
                <xdr:rowOff>0</xdr:rowOff>
              </from>
              <to>
                <xdr:col>17</xdr:col>
                <xdr:colOff>142875</xdr:colOff>
                <xdr:row>12</xdr:row>
                <xdr:rowOff>38100</xdr:rowOff>
              </to>
            </anchor>
          </controlPr>
        </control>
      </mc:Choice>
      <mc:Fallback>
        <control shapeId="1032" r:id="rId337" name="Control 8"/>
      </mc:Fallback>
    </mc:AlternateContent>
    <mc:AlternateContent xmlns:mc="http://schemas.openxmlformats.org/markup-compatibility/2006">
      <mc:Choice Requires="x14">
        <control shapeId="1031" r:id="rId339" name="Control 7">
          <controlPr defaultSize="0" autoPict="0" r:id="rId340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17</xdr:col>
                <xdr:colOff>142875</xdr:colOff>
                <xdr:row>11</xdr:row>
                <xdr:rowOff>38100</xdr:rowOff>
              </to>
            </anchor>
          </controlPr>
        </control>
      </mc:Choice>
      <mc:Fallback>
        <control shapeId="1031" r:id="rId339" name="Control 7"/>
      </mc:Fallback>
    </mc:AlternateContent>
    <mc:AlternateContent xmlns:mc="http://schemas.openxmlformats.org/markup-compatibility/2006">
      <mc:Choice Requires="x14">
        <control shapeId="1030" r:id="rId341" name="Control 6">
          <controlPr defaultSize="0" autoPict="0" r:id="rId342">
            <anchor moveWithCells="1">
              <from>
                <xdr:col>15</xdr:col>
                <xdr:colOff>0</xdr:colOff>
                <xdr:row>9</xdr:row>
                <xdr:rowOff>0</xdr:rowOff>
              </from>
              <to>
                <xdr:col>17</xdr:col>
                <xdr:colOff>142875</xdr:colOff>
                <xdr:row>10</xdr:row>
                <xdr:rowOff>38100</xdr:rowOff>
              </to>
            </anchor>
          </controlPr>
        </control>
      </mc:Choice>
      <mc:Fallback>
        <control shapeId="1030" r:id="rId341" name="Control 6"/>
      </mc:Fallback>
    </mc:AlternateContent>
    <mc:AlternateContent xmlns:mc="http://schemas.openxmlformats.org/markup-compatibility/2006">
      <mc:Choice Requires="x14">
        <control shapeId="1029" r:id="rId343" name="Control 5">
          <controlPr defaultSize="0" autoPict="0" r:id="rId344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17</xdr:col>
                <xdr:colOff>142875</xdr:colOff>
                <xdr:row>9</xdr:row>
                <xdr:rowOff>38100</xdr:rowOff>
              </to>
            </anchor>
          </controlPr>
        </control>
      </mc:Choice>
      <mc:Fallback>
        <control shapeId="1029" r:id="rId343" name="Control 5"/>
      </mc:Fallback>
    </mc:AlternateContent>
    <mc:AlternateContent xmlns:mc="http://schemas.openxmlformats.org/markup-compatibility/2006">
      <mc:Choice Requires="x14">
        <control shapeId="1028" r:id="rId345" name="Control 4">
          <controlPr defaultSize="0" autoPict="0" r:id="rId346">
            <anchor moveWithCells="1">
              <from>
                <xdr:col>15</xdr:col>
                <xdr:colOff>0</xdr:colOff>
                <xdr:row>7</xdr:row>
                <xdr:rowOff>0</xdr:rowOff>
              </from>
              <to>
                <xdr:col>17</xdr:col>
                <xdr:colOff>142875</xdr:colOff>
                <xdr:row>8</xdr:row>
                <xdr:rowOff>38100</xdr:rowOff>
              </to>
            </anchor>
          </controlPr>
        </control>
      </mc:Choice>
      <mc:Fallback>
        <control shapeId="1028" r:id="rId345" name="Control 4"/>
      </mc:Fallback>
    </mc:AlternateContent>
    <mc:AlternateContent xmlns:mc="http://schemas.openxmlformats.org/markup-compatibility/2006">
      <mc:Choice Requires="x14">
        <control shapeId="1027" r:id="rId347" name="Control 3">
          <controlPr defaultSize="0" autoPict="0" r:id="rId348">
            <anchor moveWithCells="1">
              <from>
                <xdr:col>15</xdr:col>
                <xdr:colOff>0</xdr:colOff>
                <xdr:row>6</xdr:row>
                <xdr:rowOff>0</xdr:rowOff>
              </from>
              <to>
                <xdr:col>17</xdr:col>
                <xdr:colOff>142875</xdr:colOff>
                <xdr:row>7</xdr:row>
                <xdr:rowOff>38100</xdr:rowOff>
              </to>
            </anchor>
          </controlPr>
        </control>
      </mc:Choice>
      <mc:Fallback>
        <control shapeId="1027" r:id="rId347" name="Control 3"/>
      </mc:Fallback>
    </mc:AlternateContent>
    <mc:AlternateContent xmlns:mc="http://schemas.openxmlformats.org/markup-compatibility/2006">
      <mc:Choice Requires="x14">
        <control shapeId="1026" r:id="rId349" name="Control 2">
          <controlPr defaultSize="0" autoPict="0" r:id="rId350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17</xdr:col>
                <xdr:colOff>142875</xdr:colOff>
                <xdr:row>6</xdr:row>
                <xdr:rowOff>38100</xdr:rowOff>
              </to>
            </anchor>
          </controlPr>
        </control>
      </mc:Choice>
      <mc:Fallback>
        <control shapeId="1026" r:id="rId349" name="Control 2"/>
      </mc:Fallback>
    </mc:AlternateContent>
    <mc:AlternateContent xmlns:mc="http://schemas.openxmlformats.org/markup-compatibility/2006">
      <mc:Choice Requires="x14">
        <control shapeId="1025" r:id="rId351" name="Control 1">
          <controlPr defaultSize="0" autoPict="0" r:id="rId352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38100</xdr:colOff>
                <xdr:row>5</xdr:row>
                <xdr:rowOff>133350</xdr:rowOff>
              </to>
            </anchor>
          </controlPr>
        </control>
      </mc:Choice>
      <mc:Fallback>
        <control shapeId="1025" r:id="rId351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190A-8036-46A2-8526-D89F81A98827}">
  <dimension ref="C5:F41"/>
  <sheetViews>
    <sheetView showGridLines="0" topLeftCell="A4" zoomScale="155" zoomScaleNormal="155" workbookViewId="0">
      <pane xSplit="2" ySplit="3" topLeftCell="C7" activePane="bottomRight" state="frozen"/>
      <selection activeCell="A4" sqref="A4"/>
      <selection pane="topRight" activeCell="C4" sqref="C4"/>
      <selection pane="bottomLeft" activeCell="A7" sqref="A7"/>
      <selection pane="bottomRight" activeCell="F1" sqref="F1"/>
    </sheetView>
  </sheetViews>
  <sheetFormatPr baseColWidth="10" defaultRowHeight="15" x14ac:dyDescent="0.25"/>
  <sheetData>
    <row r="5" spans="3:6" x14ac:dyDescent="0.25">
      <c r="C5" s="28" t="s">
        <v>104</v>
      </c>
      <c r="D5" s="29"/>
      <c r="E5" s="29"/>
      <c r="F5" s="30"/>
    </row>
    <row r="6" spans="3:6" x14ac:dyDescent="0.25">
      <c r="C6" s="31" t="s">
        <v>105</v>
      </c>
      <c r="D6" s="32"/>
      <c r="E6" s="32"/>
      <c r="F6" s="33"/>
    </row>
    <row r="8" spans="3:6" x14ac:dyDescent="0.25">
      <c r="C8" s="34" t="s">
        <v>106</v>
      </c>
      <c r="D8" s="35"/>
      <c r="E8" s="35"/>
      <c r="F8" s="35"/>
    </row>
    <row r="10" spans="3:6" x14ac:dyDescent="0.25">
      <c r="C10" t="s">
        <v>107</v>
      </c>
      <c r="F10" s="3">
        <f>'Antigüedad saldos'!L218</f>
        <v>1517617.9100000001</v>
      </c>
    </row>
    <row r="12" spans="3:6" x14ac:dyDescent="0.25">
      <c r="C12" t="s">
        <v>108</v>
      </c>
      <c r="F12" s="58">
        <v>0.03</v>
      </c>
    </row>
    <row r="14" spans="3:6" x14ac:dyDescent="0.25">
      <c r="C14" s="21" t="s">
        <v>109</v>
      </c>
      <c r="D14" s="21"/>
      <c r="E14" s="21"/>
      <c r="F14" s="22">
        <f>F10*F12</f>
        <v>45528.537300000004</v>
      </c>
    </row>
    <row r="18" spans="3:6" x14ac:dyDescent="0.25">
      <c r="C18" s="34" t="s">
        <v>110</v>
      </c>
      <c r="D18" s="35"/>
      <c r="E18" s="35"/>
      <c r="F18" s="35"/>
    </row>
    <row r="20" spans="3:6" x14ac:dyDescent="0.25">
      <c r="C20" t="s">
        <v>158</v>
      </c>
      <c r="F20" s="3">
        <v>2844016</v>
      </c>
    </row>
    <row r="22" spans="3:6" x14ac:dyDescent="0.25">
      <c r="C22" t="s">
        <v>108</v>
      </c>
      <c r="F22" s="59">
        <v>0.03</v>
      </c>
    </row>
    <row r="24" spans="3:6" x14ac:dyDescent="0.25">
      <c r="C24" s="21" t="s">
        <v>109</v>
      </c>
      <c r="D24" s="21"/>
      <c r="E24" s="21"/>
      <c r="F24" s="22">
        <f>F20*F22</f>
        <v>85320.48</v>
      </c>
    </row>
    <row r="28" spans="3:6" x14ac:dyDescent="0.25">
      <c r="C28" s="34" t="s">
        <v>113</v>
      </c>
      <c r="D28" s="35"/>
      <c r="E28" s="35"/>
      <c r="F28" s="35"/>
    </row>
    <row r="31" spans="3:6" x14ac:dyDescent="0.25">
      <c r="C31" s="21" t="s">
        <v>114</v>
      </c>
      <c r="D31" s="21"/>
      <c r="E31" s="21"/>
      <c r="F31" s="22">
        <f>PCE!O218</f>
        <v>231602.40335000004</v>
      </c>
    </row>
    <row r="36" spans="3:6" x14ac:dyDescent="0.25">
      <c r="C36" s="34" t="s">
        <v>115</v>
      </c>
      <c r="D36" s="35"/>
      <c r="E36" s="35"/>
      <c r="F36" s="35"/>
    </row>
    <row r="39" spans="3:6" x14ac:dyDescent="0.25">
      <c r="C39" s="21" t="s">
        <v>115</v>
      </c>
      <c r="D39" s="21"/>
      <c r="E39" s="21"/>
      <c r="F39" s="22">
        <f>PE!M218</f>
        <v>269858.31</v>
      </c>
    </row>
    <row r="41" spans="3:6" x14ac:dyDescent="0.25">
      <c r="F4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5751-96AC-4FF8-9CC9-E31E91C39D6A}">
  <sheetPr codeName="Hoja2"/>
  <dimension ref="A1:P220"/>
  <sheetViews>
    <sheetView showGridLines="0" tabSelected="1" workbookViewId="0">
      <pane xSplit="3" ySplit="4" topLeftCell="D206" activePane="bottomRight" state="frozen"/>
      <selection pane="topRight" activeCell="D1" sqref="D1"/>
      <selection pane="bottomLeft" activeCell="A5" sqref="A5"/>
      <selection pane="bottomRight" activeCell="M206" sqref="M206"/>
    </sheetView>
  </sheetViews>
  <sheetFormatPr baseColWidth="10" defaultRowHeight="15" x14ac:dyDescent="0.25"/>
  <cols>
    <col min="1" max="2" width="2.28515625" customWidth="1"/>
    <col min="3" max="3" width="15.5703125" bestFit="1" customWidth="1"/>
    <col min="4" max="4" width="6" bestFit="1" customWidth="1"/>
    <col min="5" max="5" width="6" customWidth="1"/>
    <col min="6" max="6" width="7.5703125" bestFit="1" customWidth="1"/>
    <col min="7" max="7" width="10.85546875" style="3" bestFit="1" customWidth="1"/>
    <col min="8" max="8" width="10.140625" style="3" bestFit="1" customWidth="1"/>
    <col min="9" max="9" width="9.85546875" style="3" bestFit="1" customWidth="1"/>
    <col min="10" max="10" width="9.28515625" style="3" bestFit="1" customWidth="1"/>
    <col min="11" max="11" width="12.28515625" style="3" bestFit="1" customWidth="1"/>
    <col min="12" max="12" width="14" style="3" bestFit="1" customWidth="1"/>
    <col min="13" max="15" width="13.7109375" customWidth="1"/>
    <col min="16" max="16" width="0.140625" customWidth="1"/>
  </cols>
  <sheetData>
    <row r="1" spans="1:16" x14ac:dyDescent="0.25">
      <c r="C1" s="4" t="s">
        <v>71</v>
      </c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pans="1:16" x14ac:dyDescent="0.25">
      <c r="C2" s="4" t="s">
        <v>170</v>
      </c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</row>
    <row r="4" spans="1:16" ht="38.25" x14ac:dyDescent="0.25">
      <c r="A4" s="1"/>
      <c r="B4" s="1"/>
      <c r="C4" s="7" t="s">
        <v>0</v>
      </c>
      <c r="D4" s="7" t="s">
        <v>1</v>
      </c>
      <c r="E4" s="7" t="s">
        <v>103</v>
      </c>
      <c r="F4" s="7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101</v>
      </c>
      <c r="M4" s="23" t="s">
        <v>112</v>
      </c>
      <c r="N4" s="23" t="s">
        <v>111</v>
      </c>
      <c r="O4" s="23" t="s">
        <v>113</v>
      </c>
      <c r="P4" s="16"/>
    </row>
    <row r="5" spans="1:16" x14ac:dyDescent="0.25">
      <c r="C5" s="54" t="s">
        <v>69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2"/>
    </row>
    <row r="6" spans="1:16" x14ac:dyDescent="0.25">
      <c r="A6" s="2"/>
      <c r="B6" s="2"/>
      <c r="C6" s="51">
        <v>45554</v>
      </c>
      <c r="D6" s="10">
        <v>108</v>
      </c>
      <c r="E6" s="20">
        <v>284</v>
      </c>
      <c r="F6" s="10" t="s">
        <v>12</v>
      </c>
      <c r="G6" s="11">
        <v>11600</v>
      </c>
      <c r="H6" s="11">
        <v>0</v>
      </c>
      <c r="I6" s="11">
        <v>0</v>
      </c>
      <c r="J6" s="11">
        <v>0</v>
      </c>
      <c r="K6" s="11">
        <v>11600</v>
      </c>
      <c r="L6" s="11">
        <v>11600</v>
      </c>
      <c r="M6" s="17"/>
      <c r="N6" s="17"/>
      <c r="O6" s="17"/>
    </row>
    <row r="7" spans="1:16" x14ac:dyDescent="0.25">
      <c r="A7" s="2"/>
      <c r="B7" s="2"/>
      <c r="C7" s="51">
        <v>45580</v>
      </c>
      <c r="D7" s="10">
        <v>132</v>
      </c>
      <c r="E7" s="20">
        <v>258</v>
      </c>
      <c r="F7" s="10" t="s">
        <v>12</v>
      </c>
      <c r="G7" s="11">
        <v>11600</v>
      </c>
      <c r="H7" s="11">
        <v>0</v>
      </c>
      <c r="I7" s="11">
        <v>0</v>
      </c>
      <c r="J7" s="11">
        <v>0</v>
      </c>
      <c r="K7" s="11">
        <v>11600</v>
      </c>
      <c r="L7" s="11">
        <v>11600</v>
      </c>
      <c r="M7" s="17"/>
      <c r="N7" s="17"/>
      <c r="O7" s="17"/>
    </row>
    <row r="8" spans="1:16" x14ac:dyDescent="0.25">
      <c r="A8" s="2"/>
      <c r="B8" s="2"/>
      <c r="C8" s="51">
        <v>45610</v>
      </c>
      <c r="D8" s="10">
        <v>153</v>
      </c>
      <c r="E8" s="20">
        <v>228</v>
      </c>
      <c r="F8" s="10" t="s">
        <v>12</v>
      </c>
      <c r="G8" s="11">
        <v>11600</v>
      </c>
      <c r="H8" s="11">
        <v>0</v>
      </c>
      <c r="I8" s="11">
        <v>0</v>
      </c>
      <c r="J8" s="11">
        <v>0</v>
      </c>
      <c r="K8" s="11">
        <v>11600</v>
      </c>
      <c r="L8" s="11">
        <v>11600</v>
      </c>
      <c r="M8" s="17"/>
      <c r="N8" s="17"/>
      <c r="O8" s="17"/>
    </row>
    <row r="9" spans="1:16" x14ac:dyDescent="0.25">
      <c r="A9" s="2"/>
      <c r="B9" s="2"/>
      <c r="C9" s="51">
        <v>45672</v>
      </c>
      <c r="D9" s="10">
        <v>198</v>
      </c>
      <c r="E9" s="20">
        <v>166</v>
      </c>
      <c r="F9" s="10" t="s">
        <v>12</v>
      </c>
      <c r="G9" s="11">
        <v>11600</v>
      </c>
      <c r="H9" s="11">
        <v>0</v>
      </c>
      <c r="I9" s="11">
        <v>0</v>
      </c>
      <c r="J9" s="11">
        <v>0</v>
      </c>
      <c r="K9" s="11">
        <v>11600</v>
      </c>
      <c r="L9" s="11">
        <v>11600</v>
      </c>
      <c r="M9" s="17"/>
      <c r="N9" s="17"/>
      <c r="O9" s="17"/>
    </row>
    <row r="10" spans="1:16" x14ac:dyDescent="0.25">
      <c r="A10" s="2"/>
      <c r="B10" s="2"/>
      <c r="C10" s="51">
        <v>45702</v>
      </c>
      <c r="D10" s="10">
        <v>229</v>
      </c>
      <c r="E10" s="20">
        <v>136</v>
      </c>
      <c r="F10" s="10" t="s">
        <v>12</v>
      </c>
      <c r="G10" s="11">
        <v>11600</v>
      </c>
      <c r="H10" s="11">
        <v>0</v>
      </c>
      <c r="I10" s="11">
        <v>0</v>
      </c>
      <c r="J10" s="11">
        <v>0</v>
      </c>
      <c r="K10" s="11">
        <v>11600</v>
      </c>
      <c r="L10" s="11">
        <v>11600</v>
      </c>
      <c r="M10" s="17"/>
      <c r="N10" s="17"/>
      <c r="O10" s="17"/>
    </row>
    <row r="11" spans="1:16" x14ac:dyDescent="0.25">
      <c r="A11" s="2"/>
      <c r="B11" s="2"/>
      <c r="C11" s="51">
        <v>45731</v>
      </c>
      <c r="D11" s="10">
        <v>256</v>
      </c>
      <c r="E11" s="20">
        <v>107</v>
      </c>
      <c r="F11" s="10" t="s">
        <v>12</v>
      </c>
      <c r="G11" s="11">
        <v>11600</v>
      </c>
      <c r="H11" s="11">
        <v>0</v>
      </c>
      <c r="I11" s="11">
        <v>0</v>
      </c>
      <c r="J11" s="11">
        <v>0</v>
      </c>
      <c r="K11" s="11">
        <v>11600</v>
      </c>
      <c r="L11" s="11">
        <v>11600</v>
      </c>
      <c r="M11" s="17"/>
      <c r="N11" s="17"/>
      <c r="O11" s="17"/>
    </row>
    <row r="12" spans="1:16" x14ac:dyDescent="0.25">
      <c r="A12" s="2"/>
      <c r="B12" s="2"/>
      <c r="C12" s="51">
        <v>45762</v>
      </c>
      <c r="D12" s="10">
        <v>284</v>
      </c>
      <c r="E12" s="20">
        <v>76</v>
      </c>
      <c r="F12" s="10" t="s">
        <v>12</v>
      </c>
      <c r="G12" s="11">
        <v>11600</v>
      </c>
      <c r="H12" s="11">
        <v>0</v>
      </c>
      <c r="I12" s="11">
        <v>0</v>
      </c>
      <c r="J12" s="11">
        <v>11600</v>
      </c>
      <c r="K12" s="11">
        <v>0</v>
      </c>
      <c r="L12" s="11">
        <v>11600</v>
      </c>
      <c r="M12" s="17"/>
      <c r="N12" s="17"/>
      <c r="O12" s="17"/>
    </row>
    <row r="13" spans="1:16" x14ac:dyDescent="0.25">
      <c r="A13" s="2"/>
      <c r="B13" s="2"/>
      <c r="C13" s="51">
        <v>45792</v>
      </c>
      <c r="D13" s="10">
        <v>316</v>
      </c>
      <c r="E13" s="20">
        <v>46</v>
      </c>
      <c r="F13" s="10" t="s">
        <v>12</v>
      </c>
      <c r="G13" s="11">
        <v>11600</v>
      </c>
      <c r="H13" s="11">
        <v>0</v>
      </c>
      <c r="I13" s="11">
        <v>11600</v>
      </c>
      <c r="J13" s="11">
        <v>0</v>
      </c>
      <c r="K13" s="11">
        <v>0</v>
      </c>
      <c r="L13" s="11">
        <v>11600</v>
      </c>
      <c r="M13" s="17"/>
      <c r="N13" s="17"/>
      <c r="O13" s="17"/>
    </row>
    <row r="14" spans="1:16" x14ac:dyDescent="0.25">
      <c r="A14" s="2"/>
      <c r="B14" s="2"/>
      <c r="C14" s="51">
        <v>45821</v>
      </c>
      <c r="D14" s="10">
        <v>343</v>
      </c>
      <c r="E14" s="20">
        <v>17</v>
      </c>
      <c r="F14" s="10" t="s">
        <v>12</v>
      </c>
      <c r="G14" s="11">
        <v>11600</v>
      </c>
      <c r="H14" s="11">
        <v>11600</v>
      </c>
      <c r="I14" s="11">
        <v>0</v>
      </c>
      <c r="J14" s="11">
        <v>0</v>
      </c>
      <c r="K14" s="11">
        <v>0</v>
      </c>
      <c r="L14" s="11">
        <v>11600</v>
      </c>
      <c r="M14" s="17"/>
      <c r="N14" s="17"/>
      <c r="O14" s="17"/>
    </row>
    <row r="15" spans="1:16" x14ac:dyDescent="0.25">
      <c r="A15" s="2"/>
      <c r="B15" s="2"/>
      <c r="C15" s="51"/>
      <c r="D15" s="10"/>
      <c r="E15" s="10"/>
      <c r="F15" s="10"/>
      <c r="G15" s="11"/>
      <c r="H15" s="15">
        <f t="shared" ref="H15:L15" si="0">SUM(H6:H14)</f>
        <v>11600</v>
      </c>
      <c r="I15" s="15">
        <f t="shared" si="0"/>
        <v>11600</v>
      </c>
      <c r="J15" s="15">
        <f t="shared" si="0"/>
        <v>11600</v>
      </c>
      <c r="K15" s="15">
        <f t="shared" si="0"/>
        <v>69600</v>
      </c>
      <c r="L15" s="15">
        <f t="shared" si="0"/>
        <v>104400</v>
      </c>
      <c r="M15" s="24">
        <v>0.5</v>
      </c>
      <c r="N15" s="25">
        <v>0.65</v>
      </c>
      <c r="O15" s="26">
        <f>L15*M15*N15</f>
        <v>33930</v>
      </c>
      <c r="P15" s="2"/>
    </row>
    <row r="16" spans="1:16" x14ac:dyDescent="0.25">
      <c r="C16" s="52" t="s">
        <v>73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</row>
    <row r="17" spans="1:16" x14ac:dyDescent="0.25">
      <c r="A17" s="2"/>
      <c r="B17" s="2"/>
      <c r="C17" s="51">
        <v>44739</v>
      </c>
      <c r="D17" s="10" t="s">
        <v>13</v>
      </c>
      <c r="E17" s="20">
        <v>1099</v>
      </c>
      <c r="F17" s="10" t="s">
        <v>12</v>
      </c>
      <c r="G17" s="11">
        <v>20880</v>
      </c>
      <c r="H17" s="11">
        <v>0</v>
      </c>
      <c r="I17" s="11">
        <v>0</v>
      </c>
      <c r="J17" s="11">
        <v>0</v>
      </c>
      <c r="K17" s="11">
        <v>20880</v>
      </c>
      <c r="L17" s="11">
        <v>20880</v>
      </c>
      <c r="M17" s="17"/>
      <c r="N17" s="17"/>
      <c r="O17" s="17"/>
    </row>
    <row r="18" spans="1:16" x14ac:dyDescent="0.25">
      <c r="A18" s="2"/>
      <c r="B18" s="2"/>
      <c r="C18" s="51">
        <v>44817</v>
      </c>
      <c r="D18" s="10" t="s">
        <v>14</v>
      </c>
      <c r="E18" s="20">
        <v>1021</v>
      </c>
      <c r="F18" s="10" t="s">
        <v>12</v>
      </c>
      <c r="G18" s="11">
        <v>13920</v>
      </c>
      <c r="H18" s="11">
        <v>0</v>
      </c>
      <c r="I18" s="11">
        <v>0</v>
      </c>
      <c r="J18" s="11">
        <v>0</v>
      </c>
      <c r="K18" s="11">
        <v>13920</v>
      </c>
      <c r="L18" s="11">
        <v>13920</v>
      </c>
      <c r="M18" s="17"/>
      <c r="N18" s="17"/>
      <c r="O18" s="17"/>
    </row>
    <row r="19" spans="1:16" x14ac:dyDescent="0.25">
      <c r="A19" s="2"/>
      <c r="B19" s="2"/>
      <c r="C19" s="51">
        <v>44849</v>
      </c>
      <c r="D19" s="10" t="s">
        <v>15</v>
      </c>
      <c r="E19" s="20">
        <v>989</v>
      </c>
      <c r="F19" s="10" t="s">
        <v>12</v>
      </c>
      <c r="G19" s="11">
        <v>1740</v>
      </c>
      <c r="H19" s="11">
        <v>0</v>
      </c>
      <c r="I19" s="11">
        <v>0</v>
      </c>
      <c r="J19" s="11">
        <v>0</v>
      </c>
      <c r="K19" s="11">
        <v>1740</v>
      </c>
      <c r="L19" s="11">
        <v>1740</v>
      </c>
      <c r="M19" s="17"/>
      <c r="N19" s="17"/>
      <c r="O19" s="17"/>
    </row>
    <row r="20" spans="1:16" x14ac:dyDescent="0.25">
      <c r="A20" s="2"/>
      <c r="B20" s="2"/>
      <c r="C20" s="51">
        <v>44881</v>
      </c>
      <c r="D20" s="10" t="s">
        <v>16</v>
      </c>
      <c r="E20" s="20">
        <v>957</v>
      </c>
      <c r="F20" s="10" t="s">
        <v>12</v>
      </c>
      <c r="G20" s="11">
        <v>1740</v>
      </c>
      <c r="H20" s="11">
        <v>0</v>
      </c>
      <c r="I20" s="11">
        <v>0</v>
      </c>
      <c r="J20" s="11">
        <v>0</v>
      </c>
      <c r="K20" s="11">
        <v>1740</v>
      </c>
      <c r="L20" s="11">
        <v>1740</v>
      </c>
      <c r="M20" s="17"/>
      <c r="N20" s="17"/>
      <c r="O20" s="17"/>
    </row>
    <row r="21" spans="1:16" x14ac:dyDescent="0.25">
      <c r="A21" s="2"/>
      <c r="B21" s="2"/>
      <c r="C21" s="51">
        <v>44911</v>
      </c>
      <c r="D21" s="10" t="s">
        <v>17</v>
      </c>
      <c r="E21" s="20">
        <v>927</v>
      </c>
      <c r="F21" s="10" t="s">
        <v>12</v>
      </c>
      <c r="G21" s="11">
        <v>1740</v>
      </c>
      <c r="H21" s="11">
        <v>0</v>
      </c>
      <c r="I21" s="11">
        <v>0</v>
      </c>
      <c r="J21" s="11">
        <v>0</v>
      </c>
      <c r="K21" s="11">
        <v>1740</v>
      </c>
      <c r="L21" s="11">
        <v>1740</v>
      </c>
      <c r="M21" s="17"/>
      <c r="N21" s="17"/>
      <c r="O21" s="17"/>
    </row>
    <row r="22" spans="1:16" x14ac:dyDescent="0.25">
      <c r="A22" s="2"/>
      <c r="B22" s="2"/>
      <c r="C22" s="51">
        <v>44942.410567129627</v>
      </c>
      <c r="D22" s="10" t="s">
        <v>18</v>
      </c>
      <c r="E22" s="20">
        <v>895</v>
      </c>
      <c r="F22" s="10" t="s">
        <v>12</v>
      </c>
      <c r="G22" s="11">
        <v>1740</v>
      </c>
      <c r="H22" s="11">
        <v>0</v>
      </c>
      <c r="I22" s="11">
        <v>0</v>
      </c>
      <c r="J22" s="11">
        <v>0</v>
      </c>
      <c r="K22" s="11">
        <v>1740</v>
      </c>
      <c r="L22" s="11">
        <v>1740</v>
      </c>
      <c r="M22" s="17"/>
      <c r="N22" s="17"/>
      <c r="O22" s="17"/>
    </row>
    <row r="23" spans="1:16" x14ac:dyDescent="0.25">
      <c r="A23" s="2"/>
      <c r="B23" s="2"/>
      <c r="C23" s="51">
        <v>44973.522696759261</v>
      </c>
      <c r="D23" s="10" t="s">
        <v>19</v>
      </c>
      <c r="E23" s="20">
        <v>864</v>
      </c>
      <c r="F23" s="10" t="s">
        <v>12</v>
      </c>
      <c r="G23" s="11">
        <v>1740</v>
      </c>
      <c r="H23" s="11">
        <v>0</v>
      </c>
      <c r="I23" s="11">
        <v>0</v>
      </c>
      <c r="J23" s="11">
        <v>0</v>
      </c>
      <c r="K23" s="11">
        <v>1740</v>
      </c>
      <c r="L23" s="11">
        <v>1740</v>
      </c>
      <c r="M23" s="17"/>
      <c r="N23" s="17"/>
      <c r="O23" s="17"/>
    </row>
    <row r="24" spans="1:16" x14ac:dyDescent="0.25">
      <c r="A24" s="2"/>
      <c r="B24" s="2"/>
      <c r="C24" s="51">
        <v>45002.506793981483</v>
      </c>
      <c r="D24" s="10" t="s">
        <v>20</v>
      </c>
      <c r="E24" s="20">
        <v>835</v>
      </c>
      <c r="F24" s="10" t="s">
        <v>12</v>
      </c>
      <c r="G24" s="11">
        <v>1740</v>
      </c>
      <c r="H24" s="11">
        <v>0</v>
      </c>
      <c r="I24" s="11">
        <v>0</v>
      </c>
      <c r="J24" s="11">
        <v>0</v>
      </c>
      <c r="K24" s="11">
        <v>1740</v>
      </c>
      <c r="L24" s="11">
        <v>1740</v>
      </c>
      <c r="M24" s="17"/>
      <c r="N24" s="17"/>
      <c r="O24" s="17"/>
    </row>
    <row r="25" spans="1:16" x14ac:dyDescent="0.25">
      <c r="A25" s="2"/>
      <c r="B25" s="2"/>
      <c r="C25" s="51">
        <v>45034.236331018517</v>
      </c>
      <c r="D25" s="10" t="s">
        <v>21</v>
      </c>
      <c r="E25" s="20">
        <v>803</v>
      </c>
      <c r="F25" s="10" t="s">
        <v>12</v>
      </c>
      <c r="G25" s="11">
        <v>1740</v>
      </c>
      <c r="H25" s="11">
        <v>0</v>
      </c>
      <c r="I25" s="11">
        <v>0</v>
      </c>
      <c r="J25" s="11">
        <v>0</v>
      </c>
      <c r="K25" s="11">
        <v>1740</v>
      </c>
      <c r="L25" s="11">
        <v>1740</v>
      </c>
      <c r="M25" s="55"/>
      <c r="N25" s="17"/>
      <c r="O25" s="17"/>
    </row>
    <row r="26" spans="1:16" x14ac:dyDescent="0.25">
      <c r="A26" s="2"/>
      <c r="B26" s="2"/>
      <c r="C26" s="51">
        <v>45061.464328703703</v>
      </c>
      <c r="D26" s="10" t="s">
        <v>22</v>
      </c>
      <c r="E26" s="20">
        <v>776</v>
      </c>
      <c r="F26" s="10" t="s">
        <v>12</v>
      </c>
      <c r="G26" s="11">
        <v>1740</v>
      </c>
      <c r="H26" s="11">
        <v>0</v>
      </c>
      <c r="I26" s="11">
        <v>0</v>
      </c>
      <c r="J26" s="11">
        <v>0</v>
      </c>
      <c r="K26" s="11">
        <v>1740</v>
      </c>
      <c r="L26" s="11">
        <v>1740</v>
      </c>
      <c r="M26" s="17"/>
      <c r="N26" s="17"/>
      <c r="O26" s="17"/>
    </row>
    <row r="27" spans="1:16" x14ac:dyDescent="0.25">
      <c r="A27" s="2"/>
      <c r="B27" s="2"/>
      <c r="C27" s="51"/>
      <c r="D27" s="10"/>
      <c r="E27" s="10"/>
      <c r="F27" s="10"/>
      <c r="G27" s="11"/>
      <c r="H27" s="15">
        <f t="shared" ref="H27:L27" si="1">SUM(H17:H26)</f>
        <v>0</v>
      </c>
      <c r="I27" s="15">
        <f t="shared" si="1"/>
        <v>0</v>
      </c>
      <c r="J27" s="15">
        <f t="shared" si="1"/>
        <v>0</v>
      </c>
      <c r="K27" s="15">
        <f t="shared" si="1"/>
        <v>48720</v>
      </c>
      <c r="L27" s="15">
        <f t="shared" si="1"/>
        <v>48720</v>
      </c>
      <c r="M27" s="24">
        <v>1</v>
      </c>
      <c r="N27" s="25">
        <v>1</v>
      </c>
      <c r="O27" s="26">
        <f>L27*M27*N27</f>
        <v>48720</v>
      </c>
      <c r="P27" s="2"/>
    </row>
    <row r="28" spans="1:16" x14ac:dyDescent="0.25">
      <c r="C28" s="52" t="s">
        <v>70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25">
      <c r="A29" s="2"/>
      <c r="B29" s="2"/>
      <c r="C29" s="51">
        <v>45762</v>
      </c>
      <c r="D29" s="10">
        <v>285</v>
      </c>
      <c r="E29" s="20">
        <v>76</v>
      </c>
      <c r="F29" s="10" t="s">
        <v>12</v>
      </c>
      <c r="G29" s="11">
        <v>8468</v>
      </c>
      <c r="H29" s="11">
        <v>0</v>
      </c>
      <c r="I29" s="11">
        <v>0</v>
      </c>
      <c r="J29" s="11">
        <v>8468</v>
      </c>
      <c r="K29" s="11">
        <v>0</v>
      </c>
      <c r="L29" s="11">
        <v>8468</v>
      </c>
      <c r="M29" s="17"/>
      <c r="N29" s="17"/>
      <c r="O29" s="17"/>
    </row>
    <row r="30" spans="1:16" x14ac:dyDescent="0.25">
      <c r="A30" s="2"/>
      <c r="B30" s="2"/>
      <c r="C30" s="51">
        <v>45792</v>
      </c>
      <c r="D30" s="10">
        <v>317</v>
      </c>
      <c r="E30" s="20">
        <v>46</v>
      </c>
      <c r="F30" s="10" t="s">
        <v>12</v>
      </c>
      <c r="G30" s="11">
        <v>8468</v>
      </c>
      <c r="H30" s="11">
        <v>0</v>
      </c>
      <c r="I30" s="11">
        <v>8468</v>
      </c>
      <c r="J30" s="11">
        <v>0</v>
      </c>
      <c r="K30" s="11">
        <v>0</v>
      </c>
      <c r="L30" s="11">
        <v>8468</v>
      </c>
      <c r="M30" s="17"/>
      <c r="N30" s="17"/>
      <c r="O30" s="17"/>
    </row>
    <row r="31" spans="1:16" x14ac:dyDescent="0.25">
      <c r="A31" s="2"/>
      <c r="B31" s="2"/>
      <c r="C31" s="51">
        <v>45821</v>
      </c>
      <c r="D31" s="10">
        <v>344</v>
      </c>
      <c r="E31" s="20">
        <v>17</v>
      </c>
      <c r="F31" s="10" t="s">
        <v>12</v>
      </c>
      <c r="G31" s="11">
        <v>8468</v>
      </c>
      <c r="H31" s="11">
        <v>8468</v>
      </c>
      <c r="I31" s="11">
        <v>0</v>
      </c>
      <c r="J31" s="11">
        <v>0</v>
      </c>
      <c r="K31" s="11">
        <v>0</v>
      </c>
      <c r="L31" s="11">
        <v>8468</v>
      </c>
      <c r="M31" s="17"/>
      <c r="N31" s="17"/>
      <c r="O31" s="17"/>
    </row>
    <row r="32" spans="1:16" x14ac:dyDescent="0.25">
      <c r="A32" s="2"/>
      <c r="B32" s="2"/>
      <c r="C32" s="51"/>
      <c r="D32" s="10"/>
      <c r="E32" s="10"/>
      <c r="F32" s="10"/>
      <c r="G32" s="11"/>
      <c r="H32" s="15">
        <f t="shared" ref="H32:L32" si="2">SUM(H29:H31)</f>
        <v>8468</v>
      </c>
      <c r="I32" s="15">
        <f t="shared" si="2"/>
        <v>8468</v>
      </c>
      <c r="J32" s="15">
        <f t="shared" si="2"/>
        <v>8468</v>
      </c>
      <c r="K32" s="15">
        <f t="shared" si="2"/>
        <v>0</v>
      </c>
      <c r="L32" s="15">
        <f t="shared" si="2"/>
        <v>25404</v>
      </c>
      <c r="M32" s="24">
        <v>0.05</v>
      </c>
      <c r="N32" s="25">
        <v>0.1</v>
      </c>
      <c r="O32" s="26">
        <f>L32*M32*N32</f>
        <v>127.02000000000001</v>
      </c>
      <c r="P32" s="2"/>
    </row>
    <row r="33" spans="1:16" x14ac:dyDescent="0.25">
      <c r="C33" s="52" t="s">
        <v>74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2"/>
    </row>
    <row r="34" spans="1:16" x14ac:dyDescent="0.25">
      <c r="A34" s="2"/>
      <c r="B34" s="2"/>
      <c r="C34" s="51">
        <v>45622</v>
      </c>
      <c r="D34" s="10">
        <v>172</v>
      </c>
      <c r="E34" s="20">
        <v>216</v>
      </c>
      <c r="F34" s="10" t="s">
        <v>12</v>
      </c>
      <c r="G34" s="11">
        <v>393000</v>
      </c>
      <c r="H34" s="11">
        <v>0</v>
      </c>
      <c r="I34" s="11">
        <v>0</v>
      </c>
      <c r="J34" s="11">
        <v>0</v>
      </c>
      <c r="K34" s="11">
        <v>393000</v>
      </c>
      <c r="L34" s="11">
        <v>393000</v>
      </c>
      <c r="M34" s="17"/>
      <c r="N34" s="17"/>
      <c r="O34" s="17"/>
    </row>
    <row r="35" spans="1:16" x14ac:dyDescent="0.25">
      <c r="A35" s="2"/>
      <c r="B35" s="2"/>
      <c r="C35" s="51"/>
      <c r="D35" s="10"/>
      <c r="E35" s="10"/>
      <c r="F35" s="10"/>
      <c r="G35" s="11"/>
      <c r="H35" s="15">
        <f t="shared" ref="H35:L35" si="3">H34</f>
        <v>0</v>
      </c>
      <c r="I35" s="15">
        <f t="shared" si="3"/>
        <v>0</v>
      </c>
      <c r="J35" s="15">
        <f t="shared" si="3"/>
        <v>0</v>
      </c>
      <c r="K35" s="15">
        <f t="shared" si="3"/>
        <v>393000</v>
      </c>
      <c r="L35" s="15">
        <f t="shared" si="3"/>
        <v>393000</v>
      </c>
      <c r="M35" s="24">
        <v>0.05</v>
      </c>
      <c r="N35" s="25">
        <v>0.1</v>
      </c>
      <c r="O35" s="26">
        <f>L35*M35*N35</f>
        <v>1965</v>
      </c>
      <c r="P35" s="2"/>
    </row>
    <row r="36" spans="1:16" x14ac:dyDescent="0.25">
      <c r="C36" s="52" t="s">
        <v>75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2"/>
    </row>
    <row r="37" spans="1:16" x14ac:dyDescent="0.25">
      <c r="A37" s="2"/>
      <c r="B37" s="2"/>
      <c r="C37" s="51">
        <v>44974.591041666667</v>
      </c>
      <c r="D37" s="10" t="s">
        <v>23</v>
      </c>
      <c r="E37" s="20">
        <v>863</v>
      </c>
      <c r="F37" s="10" t="s">
        <v>12</v>
      </c>
      <c r="G37" s="11">
        <v>6960</v>
      </c>
      <c r="H37" s="11">
        <v>0</v>
      </c>
      <c r="I37" s="11">
        <v>0</v>
      </c>
      <c r="J37" s="11">
        <v>0</v>
      </c>
      <c r="K37" s="11">
        <v>6960</v>
      </c>
      <c r="L37" s="11">
        <v>6960</v>
      </c>
      <c r="M37" s="17"/>
      <c r="N37" s="17"/>
      <c r="O37" s="17"/>
    </row>
    <row r="38" spans="1:16" x14ac:dyDescent="0.25">
      <c r="A38" s="2"/>
      <c r="B38" s="2"/>
      <c r="C38" s="51">
        <v>45002.507118055553</v>
      </c>
      <c r="D38" s="10" t="s">
        <v>24</v>
      </c>
      <c r="E38" s="20">
        <v>835</v>
      </c>
      <c r="F38" s="10" t="s">
        <v>12</v>
      </c>
      <c r="G38" s="11">
        <v>6960</v>
      </c>
      <c r="H38" s="11">
        <v>0</v>
      </c>
      <c r="I38" s="11">
        <v>0</v>
      </c>
      <c r="J38" s="11">
        <v>0</v>
      </c>
      <c r="K38" s="11">
        <v>6960</v>
      </c>
      <c r="L38" s="11">
        <v>6960</v>
      </c>
      <c r="M38" s="17"/>
      <c r="N38" s="17"/>
      <c r="O38" s="17"/>
    </row>
    <row r="39" spans="1:16" x14ac:dyDescent="0.25">
      <c r="A39" s="2"/>
      <c r="B39" s="2"/>
      <c r="C39" s="51">
        <v>45034.237164351849</v>
      </c>
      <c r="D39" s="10" t="s">
        <v>25</v>
      </c>
      <c r="E39" s="20">
        <v>803</v>
      </c>
      <c r="F39" s="10" t="s">
        <v>12</v>
      </c>
      <c r="G39" s="11">
        <v>6960</v>
      </c>
      <c r="H39" s="11">
        <v>0</v>
      </c>
      <c r="I39" s="11">
        <v>0</v>
      </c>
      <c r="J39" s="11">
        <v>0</v>
      </c>
      <c r="K39" s="11">
        <v>6960</v>
      </c>
      <c r="L39" s="11">
        <v>6960</v>
      </c>
      <c r="M39" s="17"/>
      <c r="N39" s="17"/>
      <c r="O39" s="17"/>
    </row>
    <row r="40" spans="1:16" x14ac:dyDescent="0.25">
      <c r="A40" s="2"/>
      <c r="B40" s="2"/>
      <c r="C40" s="51">
        <v>45714</v>
      </c>
      <c r="D40" s="10">
        <v>248</v>
      </c>
      <c r="E40" s="20">
        <v>124</v>
      </c>
      <c r="F40" s="10" t="s">
        <v>12</v>
      </c>
      <c r="G40" s="11">
        <v>3480</v>
      </c>
      <c r="H40" s="11">
        <v>0</v>
      </c>
      <c r="I40" s="11">
        <v>0</v>
      </c>
      <c r="J40" s="11">
        <v>0</v>
      </c>
      <c r="K40" s="11">
        <v>3480</v>
      </c>
      <c r="L40" s="11">
        <v>3480</v>
      </c>
      <c r="M40" s="17"/>
      <c r="N40" s="17"/>
      <c r="O40" s="17"/>
    </row>
    <row r="41" spans="1:16" x14ac:dyDescent="0.25">
      <c r="A41" s="2"/>
      <c r="B41" s="2"/>
      <c r="C41" s="51">
        <v>45731</v>
      </c>
      <c r="D41" s="10">
        <v>255</v>
      </c>
      <c r="E41" s="20">
        <v>107</v>
      </c>
      <c r="F41" s="10" t="s">
        <v>12</v>
      </c>
      <c r="G41" s="11">
        <v>3480</v>
      </c>
      <c r="H41" s="11">
        <v>0</v>
      </c>
      <c r="I41" s="11">
        <v>0</v>
      </c>
      <c r="J41" s="11">
        <v>0</v>
      </c>
      <c r="K41" s="11">
        <v>3480</v>
      </c>
      <c r="L41" s="11">
        <v>3480</v>
      </c>
      <c r="M41" s="17"/>
      <c r="N41" s="17"/>
      <c r="O41" s="17"/>
    </row>
    <row r="42" spans="1:16" x14ac:dyDescent="0.25">
      <c r="A42" s="2"/>
      <c r="B42" s="2"/>
      <c r="C42" s="51">
        <v>45762</v>
      </c>
      <c r="D42" s="10">
        <v>283</v>
      </c>
      <c r="E42" s="20">
        <v>76</v>
      </c>
      <c r="F42" s="10" t="s">
        <v>12</v>
      </c>
      <c r="G42" s="11">
        <v>3480</v>
      </c>
      <c r="H42" s="11">
        <v>0</v>
      </c>
      <c r="I42" s="11">
        <v>0</v>
      </c>
      <c r="J42" s="11">
        <v>3480</v>
      </c>
      <c r="K42" s="11">
        <v>0</v>
      </c>
      <c r="L42" s="11">
        <v>3480</v>
      </c>
      <c r="M42" s="17"/>
      <c r="N42" s="17"/>
      <c r="O42" s="17"/>
    </row>
    <row r="43" spans="1:16" x14ac:dyDescent="0.25">
      <c r="A43" s="2"/>
      <c r="B43" s="2"/>
      <c r="C43" s="51">
        <v>45792</v>
      </c>
      <c r="D43" s="10">
        <v>315</v>
      </c>
      <c r="E43" s="20">
        <v>46</v>
      </c>
      <c r="F43" s="10" t="s">
        <v>12</v>
      </c>
      <c r="G43" s="11">
        <v>3480</v>
      </c>
      <c r="H43" s="11">
        <v>0</v>
      </c>
      <c r="I43" s="11">
        <v>3480</v>
      </c>
      <c r="J43" s="11">
        <v>0</v>
      </c>
      <c r="K43" s="11">
        <v>0</v>
      </c>
      <c r="L43" s="11">
        <v>3480</v>
      </c>
      <c r="M43" s="17"/>
      <c r="N43" s="17"/>
      <c r="O43" s="17"/>
    </row>
    <row r="44" spans="1:16" x14ac:dyDescent="0.25">
      <c r="A44" s="2"/>
      <c r="B44" s="2"/>
      <c r="C44" s="51">
        <v>45821</v>
      </c>
      <c r="D44" s="10">
        <v>342</v>
      </c>
      <c r="E44" s="20">
        <v>17</v>
      </c>
      <c r="F44" s="10" t="s">
        <v>12</v>
      </c>
      <c r="G44" s="11">
        <v>3480</v>
      </c>
      <c r="H44" s="11">
        <v>3480</v>
      </c>
      <c r="I44" s="11">
        <v>0</v>
      </c>
      <c r="J44" s="11">
        <v>0</v>
      </c>
      <c r="K44" s="11">
        <v>0</v>
      </c>
      <c r="L44" s="11">
        <v>3480</v>
      </c>
      <c r="M44" s="17"/>
      <c r="N44" s="17"/>
      <c r="O44" s="17"/>
    </row>
    <row r="45" spans="1:16" x14ac:dyDescent="0.25">
      <c r="A45" s="2"/>
      <c r="B45" s="2"/>
      <c r="C45" s="51"/>
      <c r="D45" s="10"/>
      <c r="E45" s="10"/>
      <c r="F45" s="10"/>
      <c r="G45" s="11"/>
      <c r="H45" s="15">
        <f t="shared" ref="H45:L45" si="4">SUM(H37:H44)</f>
        <v>3480</v>
      </c>
      <c r="I45" s="15">
        <f t="shared" si="4"/>
        <v>3480</v>
      </c>
      <c r="J45" s="15">
        <f t="shared" si="4"/>
        <v>3480</v>
      </c>
      <c r="K45" s="15">
        <f t="shared" si="4"/>
        <v>27840</v>
      </c>
      <c r="L45" s="15">
        <f t="shared" si="4"/>
        <v>38280</v>
      </c>
      <c r="M45" s="24">
        <v>0.6</v>
      </c>
      <c r="N45" s="25">
        <v>0.3</v>
      </c>
      <c r="O45" s="26">
        <f>L45*M45*N45</f>
        <v>6890.4</v>
      </c>
      <c r="P45" s="2"/>
    </row>
    <row r="46" spans="1:16" x14ac:dyDescent="0.25">
      <c r="C46" s="52" t="s">
        <v>75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2"/>
    </row>
    <row r="47" spans="1:16" x14ac:dyDescent="0.25">
      <c r="A47" s="2"/>
      <c r="B47" s="2"/>
      <c r="C47" s="51">
        <v>45821</v>
      </c>
      <c r="D47" s="10">
        <v>356</v>
      </c>
      <c r="E47" s="20">
        <v>17</v>
      </c>
      <c r="F47" s="10" t="s">
        <v>12</v>
      </c>
      <c r="G47" s="11">
        <v>3480</v>
      </c>
      <c r="H47" s="11">
        <v>3480</v>
      </c>
      <c r="I47" s="11">
        <v>0</v>
      </c>
      <c r="J47" s="11">
        <v>0</v>
      </c>
      <c r="K47" s="11">
        <v>0</v>
      </c>
      <c r="L47" s="11">
        <v>3480</v>
      </c>
      <c r="M47" s="17"/>
      <c r="N47" s="17"/>
      <c r="O47" s="17"/>
    </row>
    <row r="48" spans="1:16" x14ac:dyDescent="0.25">
      <c r="A48" s="2"/>
      <c r="B48" s="2"/>
      <c r="C48" s="51"/>
      <c r="D48" s="10"/>
      <c r="E48" s="10"/>
      <c r="F48" s="10"/>
      <c r="G48" s="11"/>
      <c r="H48" s="15">
        <f t="shared" ref="H48:L48" si="5">H47</f>
        <v>3480</v>
      </c>
      <c r="I48" s="15">
        <f t="shared" si="5"/>
        <v>0</v>
      </c>
      <c r="J48" s="15">
        <f t="shared" si="5"/>
        <v>0</v>
      </c>
      <c r="K48" s="15">
        <f t="shared" si="5"/>
        <v>0</v>
      </c>
      <c r="L48" s="15">
        <f t="shared" si="5"/>
        <v>3480</v>
      </c>
      <c r="M48" s="24">
        <v>0</v>
      </c>
      <c r="N48" s="25">
        <v>0</v>
      </c>
      <c r="O48" s="26">
        <f>L48*M48*N48</f>
        <v>0</v>
      </c>
      <c r="P48" s="2"/>
    </row>
    <row r="49" spans="1:16" x14ac:dyDescent="0.25">
      <c r="C49" s="52" t="s">
        <v>76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2"/>
    </row>
    <row r="50" spans="1:16" x14ac:dyDescent="0.25">
      <c r="A50" s="2"/>
      <c r="B50" s="2"/>
      <c r="C50" s="51">
        <v>45306.394895833335</v>
      </c>
      <c r="D50" s="10" t="s">
        <v>26</v>
      </c>
      <c r="E50" s="20">
        <v>531</v>
      </c>
      <c r="F50" s="10" t="s">
        <v>12</v>
      </c>
      <c r="G50" s="11">
        <v>8700</v>
      </c>
      <c r="H50" s="11">
        <v>0</v>
      </c>
      <c r="I50" s="11">
        <v>0</v>
      </c>
      <c r="J50" s="11">
        <v>0</v>
      </c>
      <c r="K50" s="11">
        <v>8700</v>
      </c>
      <c r="L50" s="11">
        <v>8700</v>
      </c>
      <c r="M50" s="17"/>
      <c r="N50" s="17"/>
      <c r="O50" s="17"/>
    </row>
    <row r="51" spans="1:16" x14ac:dyDescent="0.25">
      <c r="A51" s="2"/>
      <c r="B51" s="2"/>
      <c r="C51" s="51">
        <v>45353.523796296293</v>
      </c>
      <c r="D51" s="10" t="s">
        <v>27</v>
      </c>
      <c r="E51" s="20">
        <v>484</v>
      </c>
      <c r="F51" s="10" t="s">
        <v>12</v>
      </c>
      <c r="G51" s="11">
        <v>6960</v>
      </c>
      <c r="H51" s="11">
        <v>0</v>
      </c>
      <c r="I51" s="11">
        <v>0</v>
      </c>
      <c r="J51" s="11">
        <v>0</v>
      </c>
      <c r="K51" s="11">
        <v>6960</v>
      </c>
      <c r="L51" s="11">
        <v>6960</v>
      </c>
      <c r="M51" s="17"/>
      <c r="N51" s="17"/>
      <c r="O51" s="17"/>
    </row>
    <row r="52" spans="1:16" x14ac:dyDescent="0.25">
      <c r="A52" s="2"/>
      <c r="B52" s="2"/>
      <c r="C52" s="51">
        <v>45366.574201388888</v>
      </c>
      <c r="D52" s="10" t="s">
        <v>28</v>
      </c>
      <c r="E52" s="20">
        <v>471</v>
      </c>
      <c r="F52" s="10" t="s">
        <v>12</v>
      </c>
      <c r="G52" s="11">
        <v>8700</v>
      </c>
      <c r="H52" s="11">
        <v>0</v>
      </c>
      <c r="I52" s="11">
        <v>0</v>
      </c>
      <c r="J52" s="11">
        <v>0</v>
      </c>
      <c r="K52" s="11">
        <v>8700</v>
      </c>
      <c r="L52" s="11">
        <v>8700</v>
      </c>
      <c r="M52" s="17"/>
      <c r="N52" s="17"/>
      <c r="O52" s="17"/>
    </row>
    <row r="53" spans="1:16" x14ac:dyDescent="0.25">
      <c r="A53" s="2"/>
      <c r="B53" s="2"/>
      <c r="C53" s="51">
        <v>45820</v>
      </c>
      <c r="D53" s="10">
        <v>338</v>
      </c>
      <c r="E53" s="20">
        <v>18</v>
      </c>
      <c r="F53" s="10" t="s">
        <v>12</v>
      </c>
      <c r="G53" s="11">
        <v>12351.4</v>
      </c>
      <c r="H53" s="11">
        <v>12351.4</v>
      </c>
      <c r="I53" s="11">
        <v>0</v>
      </c>
      <c r="J53" s="11">
        <v>0</v>
      </c>
      <c r="K53" s="11">
        <v>0</v>
      </c>
      <c r="L53" s="11">
        <v>12351.4</v>
      </c>
      <c r="M53" s="17"/>
      <c r="N53" s="17"/>
      <c r="O53" s="17"/>
    </row>
    <row r="54" spans="1:16" x14ac:dyDescent="0.25">
      <c r="A54" s="2"/>
      <c r="B54" s="2"/>
      <c r="C54" s="51"/>
      <c r="D54" s="10"/>
      <c r="E54" s="10"/>
      <c r="F54" s="10"/>
      <c r="G54" s="11"/>
      <c r="H54" s="15">
        <f t="shared" ref="H54:L54" si="6">SUM(H50:H53)</f>
        <v>12351.4</v>
      </c>
      <c r="I54" s="15">
        <f t="shared" si="6"/>
        <v>0</v>
      </c>
      <c r="J54" s="15">
        <f t="shared" si="6"/>
        <v>0</v>
      </c>
      <c r="K54" s="15">
        <f t="shared" si="6"/>
        <v>24360</v>
      </c>
      <c r="L54" s="15">
        <f t="shared" si="6"/>
        <v>36711.4</v>
      </c>
      <c r="M54" s="24">
        <v>0.25</v>
      </c>
      <c r="N54" s="25">
        <v>0.7</v>
      </c>
      <c r="O54" s="26">
        <f>L54*M54*N54</f>
        <v>6424.4949999999999</v>
      </c>
      <c r="P54" s="2"/>
    </row>
    <row r="55" spans="1:16" x14ac:dyDescent="0.25">
      <c r="C55" s="52" t="s">
        <v>77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2"/>
    </row>
    <row r="56" spans="1:16" x14ac:dyDescent="0.25">
      <c r="A56" s="2"/>
      <c r="B56" s="2"/>
      <c r="C56" s="51">
        <v>45580</v>
      </c>
      <c r="D56" s="10">
        <v>134</v>
      </c>
      <c r="E56" s="20">
        <v>258</v>
      </c>
      <c r="F56" s="10" t="s">
        <v>12</v>
      </c>
      <c r="G56" s="11">
        <v>30508</v>
      </c>
      <c r="H56" s="11">
        <v>0</v>
      </c>
      <c r="I56" s="11">
        <v>0</v>
      </c>
      <c r="J56" s="11">
        <v>0</v>
      </c>
      <c r="K56" s="11">
        <v>30508</v>
      </c>
      <c r="L56" s="11">
        <v>30508</v>
      </c>
      <c r="M56" s="17"/>
      <c r="N56" s="17"/>
      <c r="O56" s="17"/>
    </row>
    <row r="57" spans="1:16" x14ac:dyDescent="0.25">
      <c r="A57" s="2"/>
      <c r="B57" s="2"/>
      <c r="C57" s="51">
        <v>45672</v>
      </c>
      <c r="D57" s="10">
        <v>210</v>
      </c>
      <c r="E57" s="20">
        <v>166</v>
      </c>
      <c r="F57" s="10" t="s">
        <v>12</v>
      </c>
      <c r="G57" s="11">
        <v>15660</v>
      </c>
      <c r="H57" s="11">
        <v>0</v>
      </c>
      <c r="I57" s="11">
        <v>0</v>
      </c>
      <c r="J57" s="11">
        <v>0</v>
      </c>
      <c r="K57" s="11">
        <v>15660</v>
      </c>
      <c r="L57" s="11">
        <v>15660</v>
      </c>
      <c r="M57" s="17"/>
      <c r="N57" s="17"/>
      <c r="O57" s="17"/>
    </row>
    <row r="58" spans="1:16" x14ac:dyDescent="0.25">
      <c r="A58" s="2"/>
      <c r="B58" s="2"/>
      <c r="C58" s="51">
        <v>45702</v>
      </c>
      <c r="D58" s="10">
        <v>239</v>
      </c>
      <c r="E58" s="20">
        <v>136</v>
      </c>
      <c r="F58" s="10" t="s">
        <v>12</v>
      </c>
      <c r="G58" s="11">
        <v>15660</v>
      </c>
      <c r="H58" s="11">
        <v>0</v>
      </c>
      <c r="I58" s="11">
        <v>0</v>
      </c>
      <c r="J58" s="11">
        <v>0</v>
      </c>
      <c r="K58" s="11">
        <v>15660</v>
      </c>
      <c r="L58" s="11">
        <v>15660</v>
      </c>
      <c r="M58" s="17"/>
      <c r="N58" s="17"/>
      <c r="O58" s="17"/>
    </row>
    <row r="59" spans="1:16" x14ac:dyDescent="0.25">
      <c r="A59" s="2"/>
      <c r="B59" s="2"/>
      <c r="C59" s="51">
        <v>45762</v>
      </c>
      <c r="D59" s="10">
        <v>298</v>
      </c>
      <c r="E59" s="20">
        <v>76</v>
      </c>
      <c r="F59" s="10" t="s">
        <v>12</v>
      </c>
      <c r="G59" s="11">
        <v>17864</v>
      </c>
      <c r="H59" s="11">
        <v>0</v>
      </c>
      <c r="I59" s="11">
        <v>0</v>
      </c>
      <c r="J59" s="11">
        <v>17864</v>
      </c>
      <c r="K59" s="11">
        <v>0</v>
      </c>
      <c r="L59" s="11">
        <v>17864</v>
      </c>
      <c r="M59" s="17"/>
      <c r="N59" s="17"/>
      <c r="O59" s="17"/>
    </row>
    <row r="60" spans="1:16" x14ac:dyDescent="0.25">
      <c r="A60" s="2"/>
      <c r="B60" s="2"/>
      <c r="C60" s="51">
        <v>45762</v>
      </c>
      <c r="D60" s="10">
        <v>299</v>
      </c>
      <c r="E60" s="20">
        <v>76</v>
      </c>
      <c r="F60" s="10" t="s">
        <v>12</v>
      </c>
      <c r="G60" s="11">
        <v>14616</v>
      </c>
      <c r="H60" s="11">
        <v>0</v>
      </c>
      <c r="I60" s="11">
        <v>0</v>
      </c>
      <c r="J60" s="11">
        <v>14616</v>
      </c>
      <c r="K60" s="11">
        <v>0</v>
      </c>
      <c r="L60" s="11">
        <v>14616</v>
      </c>
      <c r="M60" s="17"/>
      <c r="N60" s="17"/>
      <c r="O60" s="17"/>
    </row>
    <row r="61" spans="1:16" x14ac:dyDescent="0.25">
      <c r="A61" s="2"/>
      <c r="B61" s="2"/>
      <c r="C61" s="51">
        <v>45792</v>
      </c>
      <c r="D61" s="10">
        <v>330</v>
      </c>
      <c r="E61" s="20">
        <v>46</v>
      </c>
      <c r="F61" s="10" t="s">
        <v>12</v>
      </c>
      <c r="G61" s="11">
        <v>17864</v>
      </c>
      <c r="H61" s="11">
        <v>0</v>
      </c>
      <c r="I61" s="11">
        <v>17864</v>
      </c>
      <c r="J61" s="11">
        <v>0</v>
      </c>
      <c r="K61" s="11">
        <v>0</v>
      </c>
      <c r="L61" s="11">
        <v>17864</v>
      </c>
      <c r="M61" s="17"/>
      <c r="N61" s="17"/>
      <c r="O61" s="17"/>
    </row>
    <row r="62" spans="1:16" x14ac:dyDescent="0.25">
      <c r="A62" s="2"/>
      <c r="B62" s="2"/>
      <c r="C62" s="51">
        <v>45792</v>
      </c>
      <c r="D62" s="10">
        <v>331</v>
      </c>
      <c r="E62" s="20">
        <v>46</v>
      </c>
      <c r="F62" s="10" t="s">
        <v>12</v>
      </c>
      <c r="G62" s="11">
        <v>14616</v>
      </c>
      <c r="H62" s="11">
        <v>0</v>
      </c>
      <c r="I62" s="11">
        <v>14616</v>
      </c>
      <c r="J62" s="11">
        <v>0</v>
      </c>
      <c r="K62" s="11">
        <v>0</v>
      </c>
      <c r="L62" s="11">
        <v>14616</v>
      </c>
      <c r="M62" s="17"/>
      <c r="N62" s="17"/>
      <c r="O62" s="17"/>
    </row>
    <row r="63" spans="1:16" x14ac:dyDescent="0.25">
      <c r="A63" s="2"/>
      <c r="B63" s="2"/>
      <c r="C63" s="51">
        <v>45821</v>
      </c>
      <c r="D63" s="10">
        <v>357</v>
      </c>
      <c r="E63" s="20">
        <v>17</v>
      </c>
      <c r="F63" s="10" t="s">
        <v>12</v>
      </c>
      <c r="G63" s="11">
        <v>17864</v>
      </c>
      <c r="H63" s="11">
        <v>17864</v>
      </c>
      <c r="I63" s="11">
        <v>0</v>
      </c>
      <c r="J63" s="11">
        <v>0</v>
      </c>
      <c r="K63" s="11">
        <v>0</v>
      </c>
      <c r="L63" s="11">
        <v>17864</v>
      </c>
      <c r="M63" s="17"/>
      <c r="N63" s="17"/>
      <c r="O63" s="17"/>
    </row>
    <row r="64" spans="1:16" x14ac:dyDescent="0.25">
      <c r="A64" s="2"/>
      <c r="B64" s="2"/>
      <c r="C64" s="51">
        <v>45821</v>
      </c>
      <c r="D64" s="10">
        <v>358</v>
      </c>
      <c r="E64" s="20">
        <v>17</v>
      </c>
      <c r="F64" s="10" t="s">
        <v>12</v>
      </c>
      <c r="G64" s="11">
        <v>14616</v>
      </c>
      <c r="H64" s="11">
        <v>14616</v>
      </c>
      <c r="I64" s="11">
        <v>0</v>
      </c>
      <c r="J64" s="11">
        <v>0</v>
      </c>
      <c r="K64" s="11">
        <v>0</v>
      </c>
      <c r="L64" s="11">
        <v>14616</v>
      </c>
      <c r="M64" s="17"/>
      <c r="N64" s="17"/>
      <c r="O64" s="17"/>
    </row>
    <row r="65" spans="1:16" x14ac:dyDescent="0.25">
      <c r="A65" s="2"/>
      <c r="B65" s="2"/>
      <c r="C65" s="51"/>
      <c r="D65" s="10"/>
      <c r="E65" s="10"/>
      <c r="F65" s="10"/>
      <c r="G65" s="11"/>
      <c r="H65" s="15">
        <f t="shared" ref="H65:L65" si="7">SUM(H56:H64)</f>
        <v>32480</v>
      </c>
      <c r="I65" s="15">
        <f t="shared" si="7"/>
        <v>32480</v>
      </c>
      <c r="J65" s="15">
        <f t="shared" si="7"/>
        <v>32480</v>
      </c>
      <c r="K65" s="15">
        <f t="shared" si="7"/>
        <v>61828</v>
      </c>
      <c r="L65" s="15">
        <f t="shared" si="7"/>
        <v>159268</v>
      </c>
      <c r="M65" s="24">
        <v>0.15</v>
      </c>
      <c r="N65" s="25">
        <v>0.5</v>
      </c>
      <c r="O65" s="26">
        <f>L65*M65*N65</f>
        <v>11945.1</v>
      </c>
      <c r="P65" s="2"/>
    </row>
    <row r="66" spans="1:16" x14ac:dyDescent="0.25">
      <c r="C66" s="52" t="s">
        <v>78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2"/>
    </row>
    <row r="67" spans="1:16" x14ac:dyDescent="0.25">
      <c r="A67" s="2"/>
      <c r="B67" s="2"/>
      <c r="C67" s="51">
        <v>45792</v>
      </c>
      <c r="D67" s="10">
        <v>318</v>
      </c>
      <c r="E67" s="20">
        <v>46</v>
      </c>
      <c r="F67" s="10" t="s">
        <v>12</v>
      </c>
      <c r="G67" s="11">
        <v>3480</v>
      </c>
      <c r="H67" s="11">
        <v>0</v>
      </c>
      <c r="I67" s="11">
        <v>3480</v>
      </c>
      <c r="J67" s="11">
        <v>0</v>
      </c>
      <c r="K67" s="11">
        <v>0</v>
      </c>
      <c r="L67" s="11">
        <v>3480</v>
      </c>
      <c r="M67" s="17"/>
      <c r="N67" s="17"/>
      <c r="O67" s="17"/>
    </row>
    <row r="68" spans="1:16" x14ac:dyDescent="0.25">
      <c r="A68" s="2"/>
      <c r="B68" s="2"/>
      <c r="C68" s="51">
        <v>45821</v>
      </c>
      <c r="D68" s="10">
        <v>345</v>
      </c>
      <c r="E68" s="20">
        <v>17</v>
      </c>
      <c r="F68" s="10" t="s">
        <v>12</v>
      </c>
      <c r="G68" s="11">
        <v>3480</v>
      </c>
      <c r="H68" s="11">
        <v>3480</v>
      </c>
      <c r="I68" s="11">
        <v>0</v>
      </c>
      <c r="J68" s="11">
        <v>0</v>
      </c>
      <c r="K68" s="11">
        <v>0</v>
      </c>
      <c r="L68" s="11">
        <v>3480</v>
      </c>
      <c r="M68" s="17"/>
      <c r="N68" s="17"/>
      <c r="O68" s="17"/>
    </row>
    <row r="69" spans="1:16" x14ac:dyDescent="0.25">
      <c r="A69" s="2"/>
      <c r="B69" s="2"/>
      <c r="C69" s="51"/>
      <c r="D69" s="10"/>
      <c r="E69" s="10"/>
      <c r="F69" s="10"/>
      <c r="G69" s="11"/>
      <c r="H69" s="15">
        <f t="shared" ref="H69:L69" si="8">SUM(H67:H68)</f>
        <v>3480</v>
      </c>
      <c r="I69" s="15">
        <f t="shared" si="8"/>
        <v>3480</v>
      </c>
      <c r="J69" s="15">
        <f t="shared" si="8"/>
        <v>0</v>
      </c>
      <c r="K69" s="15">
        <f t="shared" si="8"/>
        <v>0</v>
      </c>
      <c r="L69" s="15">
        <f t="shared" si="8"/>
        <v>6960</v>
      </c>
      <c r="M69" s="24">
        <v>0</v>
      </c>
      <c r="N69" s="25">
        <v>0</v>
      </c>
      <c r="O69" s="26">
        <f>L69*M69*N69</f>
        <v>0</v>
      </c>
      <c r="P69" s="2"/>
    </row>
    <row r="70" spans="1:16" x14ac:dyDescent="0.25">
      <c r="C70" s="52" t="s">
        <v>79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2"/>
    </row>
    <row r="71" spans="1:16" x14ac:dyDescent="0.25">
      <c r="A71" s="2"/>
      <c r="B71" s="2"/>
      <c r="C71" s="51">
        <v>45487</v>
      </c>
      <c r="D71" s="10">
        <v>85</v>
      </c>
      <c r="E71" s="20">
        <v>351</v>
      </c>
      <c r="F71" s="10" t="s">
        <v>12</v>
      </c>
      <c r="G71" s="11">
        <v>3480</v>
      </c>
      <c r="H71" s="11">
        <v>0</v>
      </c>
      <c r="I71" s="11">
        <v>0</v>
      </c>
      <c r="J71" s="11">
        <v>0</v>
      </c>
      <c r="K71" s="11">
        <v>3480</v>
      </c>
      <c r="L71" s="11">
        <v>3480</v>
      </c>
      <c r="M71" s="17"/>
      <c r="N71" s="17"/>
      <c r="O71" s="17"/>
    </row>
    <row r="72" spans="1:16" x14ac:dyDescent="0.25">
      <c r="A72" s="2"/>
      <c r="B72" s="2"/>
      <c r="C72" s="51">
        <v>45554</v>
      </c>
      <c r="D72" s="10">
        <v>122</v>
      </c>
      <c r="E72" s="20">
        <v>284</v>
      </c>
      <c r="F72" s="10" t="s">
        <v>12</v>
      </c>
      <c r="G72" s="11">
        <v>3480</v>
      </c>
      <c r="H72" s="11">
        <v>0</v>
      </c>
      <c r="I72" s="11">
        <v>0</v>
      </c>
      <c r="J72" s="11">
        <v>0</v>
      </c>
      <c r="K72" s="11">
        <v>3480</v>
      </c>
      <c r="L72" s="11">
        <v>3480</v>
      </c>
      <c r="M72" s="17"/>
      <c r="N72" s="17"/>
      <c r="O72" s="17"/>
    </row>
    <row r="73" spans="1:16" x14ac:dyDescent="0.25">
      <c r="A73" s="2"/>
      <c r="B73" s="2"/>
      <c r="C73" s="51">
        <v>45554</v>
      </c>
      <c r="D73" s="10">
        <v>123</v>
      </c>
      <c r="E73" s="20">
        <v>284</v>
      </c>
      <c r="F73" s="10" t="s">
        <v>12</v>
      </c>
      <c r="G73" s="11">
        <v>3480</v>
      </c>
      <c r="H73" s="11">
        <v>0</v>
      </c>
      <c r="I73" s="11">
        <v>0</v>
      </c>
      <c r="J73" s="11">
        <v>0</v>
      </c>
      <c r="K73" s="11">
        <v>3480</v>
      </c>
      <c r="L73" s="11">
        <v>3480</v>
      </c>
      <c r="M73" s="17"/>
      <c r="N73" s="17"/>
      <c r="O73" s="17"/>
    </row>
    <row r="74" spans="1:16" x14ac:dyDescent="0.25">
      <c r="A74" s="2"/>
      <c r="B74" s="2"/>
      <c r="C74" s="51">
        <v>45580</v>
      </c>
      <c r="D74" s="10">
        <v>144</v>
      </c>
      <c r="E74" s="20">
        <v>258</v>
      </c>
      <c r="F74" s="10" t="s">
        <v>12</v>
      </c>
      <c r="G74" s="11">
        <v>3480</v>
      </c>
      <c r="H74" s="11">
        <v>0</v>
      </c>
      <c r="I74" s="11">
        <v>0</v>
      </c>
      <c r="J74" s="11">
        <v>0</v>
      </c>
      <c r="K74" s="11">
        <v>3480</v>
      </c>
      <c r="L74" s="11">
        <v>3480</v>
      </c>
      <c r="M74" s="17"/>
      <c r="N74" s="17"/>
      <c r="O74" s="17"/>
    </row>
    <row r="75" spans="1:16" x14ac:dyDescent="0.25">
      <c r="A75" s="2"/>
      <c r="B75" s="2"/>
      <c r="C75" s="51">
        <v>45610</v>
      </c>
      <c r="D75" s="10">
        <v>164</v>
      </c>
      <c r="E75" s="20">
        <v>228</v>
      </c>
      <c r="F75" s="10" t="s">
        <v>12</v>
      </c>
      <c r="G75" s="11">
        <v>3480</v>
      </c>
      <c r="H75" s="11">
        <v>0</v>
      </c>
      <c r="I75" s="11">
        <v>0</v>
      </c>
      <c r="J75" s="11">
        <v>0</v>
      </c>
      <c r="K75" s="11">
        <v>3480</v>
      </c>
      <c r="L75" s="11">
        <v>3480</v>
      </c>
      <c r="M75" s="17"/>
      <c r="N75" s="17"/>
      <c r="O75" s="17"/>
    </row>
    <row r="76" spans="1:16" x14ac:dyDescent="0.25">
      <c r="A76" s="2"/>
      <c r="B76" s="2"/>
      <c r="C76" s="51">
        <v>45639</v>
      </c>
      <c r="D76" s="10">
        <v>186</v>
      </c>
      <c r="E76" s="20">
        <v>199</v>
      </c>
      <c r="F76" s="10" t="s">
        <v>12</v>
      </c>
      <c r="G76" s="11">
        <v>3480</v>
      </c>
      <c r="H76" s="11">
        <v>0</v>
      </c>
      <c r="I76" s="11">
        <v>0</v>
      </c>
      <c r="J76" s="11">
        <v>0</v>
      </c>
      <c r="K76" s="11">
        <v>3480</v>
      </c>
      <c r="L76" s="11">
        <v>3480</v>
      </c>
      <c r="M76" s="17"/>
      <c r="N76" s="17"/>
      <c r="O76" s="17"/>
    </row>
    <row r="77" spans="1:16" x14ac:dyDescent="0.25">
      <c r="A77" s="2"/>
      <c r="B77" s="2"/>
      <c r="C77" s="51">
        <v>45672</v>
      </c>
      <c r="D77" s="10">
        <v>211</v>
      </c>
      <c r="E77" s="20">
        <v>166</v>
      </c>
      <c r="F77" s="10" t="s">
        <v>12</v>
      </c>
      <c r="G77" s="11">
        <v>3480</v>
      </c>
      <c r="H77" s="11">
        <v>0</v>
      </c>
      <c r="I77" s="11">
        <v>0</v>
      </c>
      <c r="J77" s="11">
        <v>0</v>
      </c>
      <c r="K77" s="11">
        <v>3480</v>
      </c>
      <c r="L77" s="11">
        <v>3480</v>
      </c>
      <c r="M77" s="17"/>
      <c r="N77" s="17"/>
      <c r="O77" s="17"/>
    </row>
    <row r="78" spans="1:16" x14ac:dyDescent="0.25">
      <c r="A78" s="2"/>
      <c r="B78" s="2"/>
      <c r="C78" s="51">
        <v>45702</v>
      </c>
      <c r="D78" s="10">
        <v>240</v>
      </c>
      <c r="E78" s="20">
        <v>136</v>
      </c>
      <c r="F78" s="10" t="s">
        <v>12</v>
      </c>
      <c r="G78" s="11">
        <v>3480</v>
      </c>
      <c r="H78" s="11">
        <v>0</v>
      </c>
      <c r="I78" s="11">
        <v>0</v>
      </c>
      <c r="J78" s="11">
        <v>0</v>
      </c>
      <c r="K78" s="11">
        <v>3480</v>
      </c>
      <c r="L78" s="11">
        <v>3480</v>
      </c>
      <c r="M78" s="17"/>
      <c r="N78" s="17"/>
      <c r="O78" s="17"/>
    </row>
    <row r="79" spans="1:16" x14ac:dyDescent="0.25">
      <c r="A79" s="2"/>
      <c r="B79" s="2"/>
      <c r="C79" s="51">
        <v>45731</v>
      </c>
      <c r="D79" s="10">
        <v>266</v>
      </c>
      <c r="E79" s="20">
        <v>107</v>
      </c>
      <c r="F79" s="10" t="s">
        <v>12</v>
      </c>
      <c r="G79" s="11">
        <v>3480</v>
      </c>
      <c r="H79" s="11">
        <v>0</v>
      </c>
      <c r="I79" s="11">
        <v>0</v>
      </c>
      <c r="J79" s="11">
        <v>0</v>
      </c>
      <c r="K79" s="11">
        <v>3480</v>
      </c>
      <c r="L79" s="11">
        <v>3480</v>
      </c>
      <c r="M79" s="17"/>
      <c r="N79" s="17"/>
      <c r="O79" s="17"/>
    </row>
    <row r="80" spans="1:16" x14ac:dyDescent="0.25">
      <c r="A80" s="2"/>
      <c r="B80" s="2"/>
      <c r="C80" s="51">
        <v>45762</v>
      </c>
      <c r="D80" s="10">
        <v>294</v>
      </c>
      <c r="E80" s="20">
        <v>76</v>
      </c>
      <c r="F80" s="10" t="s">
        <v>12</v>
      </c>
      <c r="G80" s="11">
        <v>3480</v>
      </c>
      <c r="H80" s="11">
        <v>0</v>
      </c>
      <c r="I80" s="11">
        <v>0</v>
      </c>
      <c r="J80" s="11">
        <v>3480</v>
      </c>
      <c r="K80" s="11">
        <v>0</v>
      </c>
      <c r="L80" s="11">
        <v>3480</v>
      </c>
      <c r="M80" s="17"/>
      <c r="N80" s="17"/>
      <c r="O80" s="17"/>
    </row>
    <row r="81" spans="1:16" x14ac:dyDescent="0.25">
      <c r="A81" s="2"/>
      <c r="B81" s="2"/>
      <c r="C81" s="51">
        <v>45792</v>
      </c>
      <c r="D81" s="10">
        <v>326</v>
      </c>
      <c r="E81" s="20">
        <v>46</v>
      </c>
      <c r="F81" s="10" t="s">
        <v>12</v>
      </c>
      <c r="G81" s="11">
        <v>3480</v>
      </c>
      <c r="H81" s="11">
        <v>0</v>
      </c>
      <c r="I81" s="11">
        <v>3480</v>
      </c>
      <c r="J81" s="11">
        <v>0</v>
      </c>
      <c r="K81" s="11">
        <v>0</v>
      </c>
      <c r="L81" s="11">
        <v>3480</v>
      </c>
      <c r="M81" s="17"/>
      <c r="N81" s="17"/>
      <c r="O81" s="17"/>
    </row>
    <row r="82" spans="1:16" x14ac:dyDescent="0.25">
      <c r="A82" s="2"/>
      <c r="B82" s="2"/>
      <c r="C82" s="51">
        <v>45821</v>
      </c>
      <c r="D82" s="10">
        <v>353</v>
      </c>
      <c r="E82" s="20">
        <v>17</v>
      </c>
      <c r="F82" s="10" t="s">
        <v>12</v>
      </c>
      <c r="G82" s="11">
        <v>3480</v>
      </c>
      <c r="H82" s="11">
        <v>3480</v>
      </c>
      <c r="I82" s="11">
        <v>0</v>
      </c>
      <c r="J82" s="11">
        <v>0</v>
      </c>
      <c r="K82" s="11">
        <v>0</v>
      </c>
      <c r="L82" s="11">
        <v>3480</v>
      </c>
      <c r="M82" s="17"/>
      <c r="N82" s="17"/>
      <c r="O82" s="17"/>
    </row>
    <row r="83" spans="1:16" x14ac:dyDescent="0.25">
      <c r="A83" s="2"/>
      <c r="B83" s="2"/>
      <c r="C83" s="51"/>
      <c r="D83" s="10"/>
      <c r="E83" s="10"/>
      <c r="F83" s="10"/>
      <c r="G83" s="11"/>
      <c r="H83" s="15">
        <f t="shared" ref="H83:L83" si="9">SUM(H71:H82)</f>
        <v>3480</v>
      </c>
      <c r="I83" s="15">
        <f t="shared" si="9"/>
        <v>3480</v>
      </c>
      <c r="J83" s="15">
        <f t="shared" si="9"/>
        <v>3480</v>
      </c>
      <c r="K83" s="15">
        <f t="shared" si="9"/>
        <v>31320</v>
      </c>
      <c r="L83" s="15">
        <f t="shared" si="9"/>
        <v>41760</v>
      </c>
      <c r="M83" s="24">
        <v>0.5</v>
      </c>
      <c r="N83" s="25">
        <v>0.8</v>
      </c>
      <c r="O83" s="26">
        <f>L83*M83*N83</f>
        <v>16704</v>
      </c>
      <c r="P83" s="2"/>
    </row>
    <row r="84" spans="1:16" x14ac:dyDescent="0.25">
      <c r="C84" s="52" t="s">
        <v>80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2"/>
    </row>
    <row r="85" spans="1:16" x14ac:dyDescent="0.25">
      <c r="A85" s="2"/>
      <c r="B85" s="2"/>
      <c r="C85" s="51">
        <v>45792</v>
      </c>
      <c r="D85" s="10">
        <v>319</v>
      </c>
      <c r="E85" s="20">
        <v>46</v>
      </c>
      <c r="F85" s="10" t="s">
        <v>12</v>
      </c>
      <c r="G85" s="11">
        <v>1160</v>
      </c>
      <c r="H85" s="11">
        <v>0</v>
      </c>
      <c r="I85" s="11">
        <v>1160</v>
      </c>
      <c r="J85" s="11">
        <v>0</v>
      </c>
      <c r="K85" s="11">
        <v>0</v>
      </c>
      <c r="L85" s="11">
        <v>1160</v>
      </c>
      <c r="M85" s="17"/>
      <c r="N85" s="17"/>
      <c r="O85" s="17"/>
    </row>
    <row r="86" spans="1:16" x14ac:dyDescent="0.25">
      <c r="A86" s="2"/>
      <c r="B86" s="2"/>
      <c r="C86" s="51">
        <v>45821</v>
      </c>
      <c r="D86" s="10">
        <v>346</v>
      </c>
      <c r="E86" s="20">
        <v>17</v>
      </c>
      <c r="F86" s="10" t="s">
        <v>12</v>
      </c>
      <c r="G86" s="11">
        <v>1160</v>
      </c>
      <c r="H86" s="11">
        <v>1160</v>
      </c>
      <c r="I86" s="11">
        <v>0</v>
      </c>
      <c r="J86" s="11">
        <v>0</v>
      </c>
      <c r="K86" s="11">
        <v>0</v>
      </c>
      <c r="L86" s="11">
        <v>1160</v>
      </c>
      <c r="M86" s="17"/>
      <c r="N86" s="17"/>
      <c r="O86" s="17"/>
    </row>
    <row r="87" spans="1:16" x14ac:dyDescent="0.25">
      <c r="A87" s="2"/>
      <c r="B87" s="2"/>
      <c r="C87" s="51"/>
      <c r="D87" s="10"/>
      <c r="E87" s="10"/>
      <c r="F87" s="10"/>
      <c r="G87" s="11"/>
      <c r="H87" s="15">
        <f t="shared" ref="H87:L87" si="10">SUM(H85:H86)</f>
        <v>1160</v>
      </c>
      <c r="I87" s="15">
        <f t="shared" si="10"/>
        <v>1160</v>
      </c>
      <c r="J87" s="15">
        <f t="shared" si="10"/>
        <v>0</v>
      </c>
      <c r="K87" s="15">
        <f t="shared" si="10"/>
        <v>0</v>
      </c>
      <c r="L87" s="15">
        <f t="shared" si="10"/>
        <v>2320</v>
      </c>
      <c r="M87" s="24">
        <v>0</v>
      </c>
      <c r="N87" s="25">
        <v>0</v>
      </c>
      <c r="O87" s="26">
        <f>L87*M87*N87</f>
        <v>0</v>
      </c>
      <c r="P87" s="2"/>
    </row>
    <row r="88" spans="1:16" x14ac:dyDescent="0.25">
      <c r="C88" s="52" t="s">
        <v>81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2"/>
    </row>
    <row r="89" spans="1:16" x14ac:dyDescent="0.25">
      <c r="A89" s="2"/>
      <c r="B89" s="2"/>
      <c r="C89" s="51">
        <v>45792</v>
      </c>
      <c r="D89" s="10">
        <v>320</v>
      </c>
      <c r="E89" s="20">
        <v>46</v>
      </c>
      <c r="F89" s="10" t="s">
        <v>12</v>
      </c>
      <c r="G89" s="11">
        <v>1160</v>
      </c>
      <c r="H89" s="11">
        <v>0</v>
      </c>
      <c r="I89" s="11">
        <v>1160</v>
      </c>
      <c r="J89" s="11">
        <v>0</v>
      </c>
      <c r="K89" s="11">
        <v>0</v>
      </c>
      <c r="L89" s="11">
        <v>1160</v>
      </c>
      <c r="M89" s="17"/>
      <c r="N89" s="17"/>
      <c r="O89" s="17"/>
    </row>
    <row r="90" spans="1:16" x14ac:dyDescent="0.25">
      <c r="A90" s="2"/>
      <c r="B90" s="2"/>
      <c r="C90" s="51">
        <v>45821</v>
      </c>
      <c r="D90" s="10">
        <v>347</v>
      </c>
      <c r="E90" s="20">
        <v>17</v>
      </c>
      <c r="F90" s="10" t="s">
        <v>12</v>
      </c>
      <c r="G90" s="11">
        <v>1160</v>
      </c>
      <c r="H90" s="11">
        <v>1160</v>
      </c>
      <c r="I90" s="11">
        <v>0</v>
      </c>
      <c r="J90" s="11">
        <v>0</v>
      </c>
      <c r="K90" s="11">
        <v>0</v>
      </c>
      <c r="L90" s="11">
        <v>1160</v>
      </c>
      <c r="M90" s="17"/>
      <c r="N90" s="17"/>
      <c r="O90" s="17"/>
    </row>
    <row r="91" spans="1:16" x14ac:dyDescent="0.25">
      <c r="A91" s="2"/>
      <c r="B91" s="2"/>
      <c r="C91" s="51"/>
      <c r="D91" s="10"/>
      <c r="E91" s="10"/>
      <c r="F91" s="10"/>
      <c r="G91" s="11"/>
      <c r="H91" s="15">
        <f t="shared" ref="H91:L91" si="11">SUM(H89:H90)</f>
        <v>1160</v>
      </c>
      <c r="I91" s="15">
        <f t="shared" si="11"/>
        <v>1160</v>
      </c>
      <c r="J91" s="15">
        <f t="shared" si="11"/>
        <v>0</v>
      </c>
      <c r="K91" s="15">
        <f t="shared" si="11"/>
        <v>0</v>
      </c>
      <c r="L91" s="15">
        <f t="shared" si="11"/>
        <v>2320</v>
      </c>
      <c r="M91" s="24">
        <v>0</v>
      </c>
      <c r="N91" s="25">
        <v>0</v>
      </c>
      <c r="O91" s="26">
        <f>L91*M91*N91</f>
        <v>0</v>
      </c>
      <c r="P91" s="2"/>
    </row>
    <row r="92" spans="1:16" x14ac:dyDescent="0.25">
      <c r="C92" s="52" t="s">
        <v>82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2"/>
    </row>
    <row r="93" spans="1:16" x14ac:dyDescent="0.25">
      <c r="A93" s="2"/>
      <c r="B93" s="2"/>
      <c r="C93" s="51">
        <v>45061.545752314814</v>
      </c>
      <c r="D93" s="10" t="s">
        <v>29</v>
      </c>
      <c r="E93" s="20">
        <v>776</v>
      </c>
      <c r="F93" s="10" t="s">
        <v>12</v>
      </c>
      <c r="G93" s="11">
        <v>2320</v>
      </c>
      <c r="H93" s="11">
        <v>0</v>
      </c>
      <c r="I93" s="11">
        <v>0</v>
      </c>
      <c r="J93" s="11">
        <v>0</v>
      </c>
      <c r="K93" s="11">
        <v>2320</v>
      </c>
      <c r="L93" s="11">
        <v>2320</v>
      </c>
      <c r="M93" s="17"/>
      <c r="N93" s="17"/>
      <c r="O93" s="17"/>
    </row>
    <row r="94" spans="1:16" x14ac:dyDescent="0.25">
      <c r="A94" s="2"/>
      <c r="B94" s="2"/>
      <c r="C94" s="51">
        <v>45306.399907407409</v>
      </c>
      <c r="D94" s="10" t="s">
        <v>30</v>
      </c>
      <c r="E94" s="20">
        <v>531</v>
      </c>
      <c r="F94" s="10" t="s">
        <v>12</v>
      </c>
      <c r="G94" s="11">
        <v>2320</v>
      </c>
      <c r="H94" s="11">
        <v>0</v>
      </c>
      <c r="I94" s="11">
        <v>0</v>
      </c>
      <c r="J94" s="11">
        <v>0</v>
      </c>
      <c r="K94" s="11">
        <v>2320</v>
      </c>
      <c r="L94" s="11">
        <v>2320</v>
      </c>
      <c r="M94" s="17"/>
      <c r="N94" s="17"/>
      <c r="O94" s="17"/>
    </row>
    <row r="95" spans="1:16" x14ac:dyDescent="0.25">
      <c r="A95" s="2"/>
      <c r="B95" s="2"/>
      <c r="C95" s="51">
        <v>45366.583414351851</v>
      </c>
      <c r="D95" s="10" t="s">
        <v>31</v>
      </c>
      <c r="E95" s="20">
        <v>471</v>
      </c>
      <c r="F95" s="10" t="s">
        <v>12</v>
      </c>
      <c r="G95" s="11">
        <v>2320</v>
      </c>
      <c r="H95" s="11">
        <v>0</v>
      </c>
      <c r="I95" s="11">
        <v>0</v>
      </c>
      <c r="J95" s="11">
        <v>0</v>
      </c>
      <c r="K95" s="11">
        <v>2320</v>
      </c>
      <c r="L95" s="11">
        <v>2320</v>
      </c>
      <c r="M95" s="17"/>
      <c r="N95" s="17"/>
      <c r="O95" s="17"/>
    </row>
    <row r="96" spans="1:16" x14ac:dyDescent="0.25">
      <c r="A96" s="2"/>
      <c r="B96" s="2"/>
      <c r="C96" s="51"/>
      <c r="D96" s="10"/>
      <c r="E96" s="10"/>
      <c r="F96" s="10"/>
      <c r="G96" s="11"/>
      <c r="H96" s="15">
        <f t="shared" ref="H96:L96" si="12">SUM(H93:H95)</f>
        <v>0</v>
      </c>
      <c r="I96" s="15">
        <f t="shared" si="12"/>
        <v>0</v>
      </c>
      <c r="J96" s="15">
        <f t="shared" si="12"/>
        <v>0</v>
      </c>
      <c r="K96" s="15">
        <f t="shared" si="12"/>
        <v>6960</v>
      </c>
      <c r="L96" s="15">
        <f t="shared" si="12"/>
        <v>6960</v>
      </c>
      <c r="M96" s="24">
        <v>0.8</v>
      </c>
      <c r="N96" s="25">
        <v>1</v>
      </c>
      <c r="O96" s="26">
        <f>L96*M96*N96</f>
        <v>5568</v>
      </c>
      <c r="P96" s="2"/>
    </row>
    <row r="97" spans="1:16" x14ac:dyDescent="0.25">
      <c r="C97" s="52" t="s">
        <v>83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2"/>
    </row>
    <row r="98" spans="1:16" x14ac:dyDescent="0.25">
      <c r="A98" s="2"/>
      <c r="B98" s="2"/>
      <c r="C98" s="51">
        <v>45779</v>
      </c>
      <c r="D98" s="10">
        <v>307</v>
      </c>
      <c r="E98" s="20">
        <v>59</v>
      </c>
      <c r="F98" s="10" t="s">
        <v>12</v>
      </c>
      <c r="G98" s="11">
        <v>3480</v>
      </c>
      <c r="H98" s="11">
        <v>0</v>
      </c>
      <c r="I98" s="11">
        <v>3480</v>
      </c>
      <c r="J98" s="11">
        <v>0</v>
      </c>
      <c r="K98" s="11">
        <v>0</v>
      </c>
      <c r="L98" s="11">
        <v>3480</v>
      </c>
      <c r="M98" s="17"/>
      <c r="N98" s="17"/>
      <c r="O98" s="17"/>
    </row>
    <row r="99" spans="1:16" x14ac:dyDescent="0.25">
      <c r="A99" s="2"/>
      <c r="B99" s="2"/>
      <c r="C99" s="51">
        <v>45790</v>
      </c>
      <c r="D99" s="10">
        <v>312</v>
      </c>
      <c r="E99" s="20">
        <v>48</v>
      </c>
      <c r="F99" s="10" t="s">
        <v>12</v>
      </c>
      <c r="G99" s="11">
        <v>4756</v>
      </c>
      <c r="H99" s="11">
        <v>0</v>
      </c>
      <c r="I99" s="11">
        <v>4756</v>
      </c>
      <c r="J99" s="11">
        <v>0</v>
      </c>
      <c r="K99" s="11">
        <v>0</v>
      </c>
      <c r="L99" s="11">
        <v>4756</v>
      </c>
      <c r="M99" s="17"/>
      <c r="N99" s="17"/>
      <c r="O99" s="17"/>
    </row>
    <row r="100" spans="1:16" x14ac:dyDescent="0.25">
      <c r="A100" s="2"/>
      <c r="B100" s="2"/>
      <c r="C100" s="51">
        <v>45790</v>
      </c>
      <c r="D100" s="10">
        <v>313</v>
      </c>
      <c r="E100" s="20">
        <v>48</v>
      </c>
      <c r="F100" s="10" t="s">
        <v>12</v>
      </c>
      <c r="G100" s="11">
        <v>27260</v>
      </c>
      <c r="H100" s="11">
        <v>0</v>
      </c>
      <c r="I100" s="11">
        <v>27260</v>
      </c>
      <c r="J100" s="11">
        <v>0</v>
      </c>
      <c r="K100" s="11">
        <v>0</v>
      </c>
      <c r="L100" s="11">
        <v>27260</v>
      </c>
      <c r="M100" s="17"/>
      <c r="N100" s="17"/>
      <c r="O100" s="17"/>
    </row>
    <row r="101" spans="1:16" x14ac:dyDescent="0.25">
      <c r="A101" s="2"/>
      <c r="B101" s="2"/>
      <c r="C101" s="51">
        <v>45799</v>
      </c>
      <c r="D101" s="10">
        <v>334</v>
      </c>
      <c r="E101" s="20">
        <v>39</v>
      </c>
      <c r="F101" s="10" t="s">
        <v>12</v>
      </c>
      <c r="G101" s="11">
        <v>1143.18</v>
      </c>
      <c r="H101" s="11">
        <v>1143.18</v>
      </c>
      <c r="I101" s="11">
        <v>0</v>
      </c>
      <c r="J101" s="11">
        <v>0</v>
      </c>
      <c r="K101" s="11">
        <v>0</v>
      </c>
      <c r="L101" s="11">
        <v>1143.18</v>
      </c>
      <c r="M101" s="17"/>
      <c r="N101" s="17"/>
      <c r="O101" s="17"/>
    </row>
    <row r="102" spans="1:16" x14ac:dyDescent="0.25">
      <c r="A102" s="2"/>
      <c r="B102" s="2"/>
      <c r="C102" s="51">
        <v>45802</v>
      </c>
      <c r="D102" s="10">
        <v>335</v>
      </c>
      <c r="E102" s="20">
        <v>36</v>
      </c>
      <c r="F102" s="10" t="s">
        <v>12</v>
      </c>
      <c r="G102" s="11">
        <v>27260</v>
      </c>
      <c r="H102" s="11">
        <v>27260</v>
      </c>
      <c r="I102" s="11">
        <v>0</v>
      </c>
      <c r="J102" s="11">
        <v>0</v>
      </c>
      <c r="K102" s="11">
        <v>0</v>
      </c>
      <c r="L102" s="11">
        <v>27260</v>
      </c>
      <c r="M102" s="17"/>
      <c r="N102" s="17"/>
      <c r="O102" s="17"/>
    </row>
    <row r="103" spans="1:16" x14ac:dyDescent="0.25">
      <c r="A103" s="2"/>
      <c r="B103" s="2"/>
      <c r="C103" s="51">
        <v>45820</v>
      </c>
      <c r="D103" s="10">
        <v>339</v>
      </c>
      <c r="E103" s="20">
        <v>18</v>
      </c>
      <c r="F103" s="10" t="s">
        <v>12</v>
      </c>
      <c r="G103" s="11">
        <v>27260</v>
      </c>
      <c r="H103" s="11">
        <v>27260</v>
      </c>
      <c r="I103" s="11">
        <v>0</v>
      </c>
      <c r="J103" s="11">
        <v>0</v>
      </c>
      <c r="K103" s="11">
        <v>0</v>
      </c>
      <c r="L103" s="11">
        <v>27260</v>
      </c>
      <c r="M103" s="17"/>
      <c r="N103" s="17"/>
      <c r="O103" s="17"/>
    </row>
    <row r="104" spans="1:16" x14ac:dyDescent="0.25">
      <c r="A104" s="2"/>
      <c r="B104" s="2"/>
      <c r="C104" s="51">
        <v>45821</v>
      </c>
      <c r="D104" s="10">
        <v>361</v>
      </c>
      <c r="E104" s="20">
        <v>17</v>
      </c>
      <c r="F104" s="10" t="s">
        <v>12</v>
      </c>
      <c r="G104" s="11">
        <v>1183.2</v>
      </c>
      <c r="H104" s="11">
        <v>1183.2</v>
      </c>
      <c r="I104" s="11">
        <v>0</v>
      </c>
      <c r="J104" s="11">
        <v>0</v>
      </c>
      <c r="K104" s="11">
        <v>0</v>
      </c>
      <c r="L104" s="11">
        <v>1183.2</v>
      </c>
      <c r="M104" s="17"/>
      <c r="N104" s="17"/>
      <c r="O104" s="17"/>
    </row>
    <row r="105" spans="1:16" x14ac:dyDescent="0.25">
      <c r="A105" s="2"/>
      <c r="B105" s="2"/>
      <c r="C105" s="51"/>
      <c r="D105" s="10"/>
      <c r="E105" s="10"/>
      <c r="F105" s="10"/>
      <c r="G105" s="11"/>
      <c r="H105" s="15">
        <f t="shared" ref="H105:L105" si="13">SUM(H98:H104)</f>
        <v>56846.38</v>
      </c>
      <c r="I105" s="15">
        <f t="shared" si="13"/>
        <v>35496</v>
      </c>
      <c r="J105" s="15">
        <f t="shared" si="13"/>
        <v>0</v>
      </c>
      <c r="K105" s="15">
        <f t="shared" si="13"/>
        <v>0</v>
      </c>
      <c r="L105" s="15">
        <f t="shared" si="13"/>
        <v>92342.37999999999</v>
      </c>
      <c r="M105" s="24">
        <v>0.1</v>
      </c>
      <c r="N105" s="25">
        <v>0.2</v>
      </c>
      <c r="O105" s="26">
        <f>L105*M105*N105</f>
        <v>1846.8476000000001</v>
      </c>
      <c r="P105" s="2"/>
    </row>
    <row r="106" spans="1:16" x14ac:dyDescent="0.25">
      <c r="C106" s="52" t="s">
        <v>84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2"/>
    </row>
    <row r="107" spans="1:16" x14ac:dyDescent="0.25">
      <c r="A107" s="2"/>
      <c r="B107" s="2"/>
      <c r="C107" s="51">
        <v>45792</v>
      </c>
      <c r="D107" s="10">
        <v>325</v>
      </c>
      <c r="E107" s="20">
        <v>46</v>
      </c>
      <c r="F107" s="10" t="s">
        <v>12</v>
      </c>
      <c r="G107" s="11">
        <v>1160</v>
      </c>
      <c r="H107" s="11">
        <v>0</v>
      </c>
      <c r="I107" s="11">
        <v>1160</v>
      </c>
      <c r="J107" s="11">
        <v>0</v>
      </c>
      <c r="K107" s="11">
        <v>0</v>
      </c>
      <c r="L107" s="11">
        <v>1160</v>
      </c>
      <c r="M107" s="17"/>
      <c r="N107" s="17"/>
      <c r="O107" s="17"/>
    </row>
    <row r="108" spans="1:16" x14ac:dyDescent="0.25">
      <c r="A108" s="2"/>
      <c r="B108" s="2"/>
      <c r="C108" s="51">
        <v>45821</v>
      </c>
      <c r="D108" s="10">
        <v>352</v>
      </c>
      <c r="E108" s="20">
        <v>17</v>
      </c>
      <c r="F108" s="10" t="s">
        <v>12</v>
      </c>
      <c r="G108" s="11">
        <v>1160</v>
      </c>
      <c r="H108" s="11">
        <v>1160</v>
      </c>
      <c r="I108" s="11">
        <v>0</v>
      </c>
      <c r="J108" s="11">
        <v>0</v>
      </c>
      <c r="K108" s="11">
        <v>0</v>
      </c>
      <c r="L108" s="11">
        <v>1160</v>
      </c>
      <c r="M108" s="17"/>
      <c r="N108" s="17"/>
      <c r="O108" s="17"/>
    </row>
    <row r="109" spans="1:16" x14ac:dyDescent="0.25">
      <c r="A109" s="2"/>
      <c r="B109" s="2"/>
      <c r="C109" s="51"/>
      <c r="D109" s="10"/>
      <c r="E109" s="10"/>
      <c r="F109" s="10"/>
      <c r="G109" s="11"/>
      <c r="H109" s="15">
        <f t="shared" ref="H109:L109" si="14">SUM(H107:H108)</f>
        <v>1160</v>
      </c>
      <c r="I109" s="15">
        <f t="shared" si="14"/>
        <v>1160</v>
      </c>
      <c r="J109" s="15">
        <f t="shared" si="14"/>
        <v>0</v>
      </c>
      <c r="K109" s="15">
        <f t="shared" si="14"/>
        <v>0</v>
      </c>
      <c r="L109" s="15">
        <f t="shared" si="14"/>
        <v>2320</v>
      </c>
      <c r="M109" s="24">
        <v>0</v>
      </c>
      <c r="N109" s="25">
        <v>0</v>
      </c>
      <c r="O109" s="26">
        <f>L109*M109*N109</f>
        <v>0</v>
      </c>
      <c r="P109" s="2"/>
    </row>
    <row r="110" spans="1:16" x14ac:dyDescent="0.25">
      <c r="C110" s="52" t="s">
        <v>85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2"/>
    </row>
    <row r="111" spans="1:16" x14ac:dyDescent="0.25">
      <c r="A111" s="2"/>
      <c r="B111" s="2"/>
      <c r="C111" s="51">
        <v>44608</v>
      </c>
      <c r="D111" s="10" t="s">
        <v>33</v>
      </c>
      <c r="E111" s="20">
        <v>1230</v>
      </c>
      <c r="F111" s="10" t="s">
        <v>12</v>
      </c>
      <c r="G111" s="11">
        <v>6399.3</v>
      </c>
      <c r="H111" s="11">
        <v>0</v>
      </c>
      <c r="I111" s="11">
        <v>0</v>
      </c>
      <c r="J111" s="11">
        <v>0</v>
      </c>
      <c r="K111" s="11">
        <v>6399.3</v>
      </c>
      <c r="L111" s="11">
        <v>6399.3</v>
      </c>
      <c r="M111" s="17"/>
      <c r="N111" s="17"/>
      <c r="O111" s="17"/>
    </row>
    <row r="112" spans="1:16" x14ac:dyDescent="0.25">
      <c r="A112" s="2"/>
      <c r="B112" s="2"/>
      <c r="C112" s="51">
        <v>44618</v>
      </c>
      <c r="D112" s="10" t="s">
        <v>34</v>
      </c>
      <c r="E112" s="20">
        <v>1220</v>
      </c>
      <c r="F112" s="10" t="s">
        <v>12</v>
      </c>
      <c r="G112" s="11">
        <v>2753.84</v>
      </c>
      <c r="H112" s="11">
        <v>0</v>
      </c>
      <c r="I112" s="11">
        <v>0</v>
      </c>
      <c r="J112" s="11">
        <v>0</v>
      </c>
      <c r="K112" s="11">
        <v>2753.84</v>
      </c>
      <c r="L112" s="11">
        <v>2753.84</v>
      </c>
      <c r="M112" s="17"/>
      <c r="N112" s="17"/>
      <c r="O112" s="17"/>
    </row>
    <row r="113" spans="1:15" x14ac:dyDescent="0.25">
      <c r="A113" s="2"/>
      <c r="B113" s="2"/>
      <c r="C113" s="51">
        <v>44632</v>
      </c>
      <c r="D113" s="10" t="s">
        <v>35</v>
      </c>
      <c r="E113" s="20">
        <v>1206</v>
      </c>
      <c r="F113" s="10" t="s">
        <v>12</v>
      </c>
      <c r="G113" s="11">
        <v>13920</v>
      </c>
      <c r="H113" s="11">
        <v>0</v>
      </c>
      <c r="I113" s="11">
        <v>0</v>
      </c>
      <c r="J113" s="11">
        <v>0</v>
      </c>
      <c r="K113" s="11">
        <v>13920</v>
      </c>
      <c r="L113" s="11">
        <v>13920</v>
      </c>
      <c r="M113" s="17"/>
      <c r="N113" s="17"/>
      <c r="O113" s="17"/>
    </row>
    <row r="114" spans="1:15" x14ac:dyDescent="0.25">
      <c r="A114" s="2"/>
      <c r="B114" s="2"/>
      <c r="C114" s="51">
        <v>44632</v>
      </c>
      <c r="D114" s="10" t="s">
        <v>36</v>
      </c>
      <c r="E114" s="20">
        <v>1206</v>
      </c>
      <c r="F114" s="10" t="s">
        <v>12</v>
      </c>
      <c r="G114" s="11">
        <v>3549.65</v>
      </c>
      <c r="H114" s="11">
        <v>0</v>
      </c>
      <c r="I114" s="11">
        <v>0</v>
      </c>
      <c r="J114" s="11">
        <v>0</v>
      </c>
      <c r="K114" s="11">
        <v>3549.65</v>
      </c>
      <c r="L114" s="11">
        <v>3549.65</v>
      </c>
      <c r="M114" s="17"/>
      <c r="N114" s="17"/>
      <c r="O114" s="17"/>
    </row>
    <row r="115" spans="1:15" x14ac:dyDescent="0.25">
      <c r="A115" s="2"/>
      <c r="B115" s="2"/>
      <c r="C115" s="51">
        <v>44647</v>
      </c>
      <c r="D115" s="10" t="s">
        <v>37</v>
      </c>
      <c r="E115" s="20">
        <v>1191</v>
      </c>
      <c r="F115" s="10" t="s">
        <v>12</v>
      </c>
      <c r="G115" s="11">
        <v>11600</v>
      </c>
      <c r="H115" s="11">
        <v>0</v>
      </c>
      <c r="I115" s="11">
        <v>0</v>
      </c>
      <c r="J115" s="11">
        <v>0</v>
      </c>
      <c r="K115" s="11">
        <v>11600</v>
      </c>
      <c r="L115" s="11">
        <v>11600</v>
      </c>
      <c r="M115" s="17"/>
      <c r="N115" s="17"/>
      <c r="O115" s="17"/>
    </row>
    <row r="116" spans="1:15" x14ac:dyDescent="0.25">
      <c r="A116" s="2"/>
      <c r="B116" s="2"/>
      <c r="C116" s="51">
        <v>44666</v>
      </c>
      <c r="D116" s="10" t="s">
        <v>38</v>
      </c>
      <c r="E116" s="20">
        <v>1172</v>
      </c>
      <c r="F116" s="10" t="s">
        <v>12</v>
      </c>
      <c r="G116" s="11">
        <v>13920</v>
      </c>
      <c r="H116" s="11">
        <v>0</v>
      </c>
      <c r="I116" s="11">
        <v>0</v>
      </c>
      <c r="J116" s="11">
        <v>0</v>
      </c>
      <c r="K116" s="11">
        <v>13920</v>
      </c>
      <c r="L116" s="11">
        <v>13920</v>
      </c>
      <c r="M116" s="17"/>
      <c r="N116" s="17"/>
      <c r="O116" s="17"/>
    </row>
    <row r="117" spans="1:15" x14ac:dyDescent="0.25">
      <c r="A117" s="2"/>
      <c r="B117" s="2"/>
      <c r="C117" s="51">
        <v>44701</v>
      </c>
      <c r="D117" s="10" t="s">
        <v>39</v>
      </c>
      <c r="E117" s="20">
        <v>1137</v>
      </c>
      <c r="F117" s="10" t="s">
        <v>12</v>
      </c>
      <c r="G117" s="11">
        <v>13920</v>
      </c>
      <c r="H117" s="11">
        <v>0</v>
      </c>
      <c r="I117" s="11">
        <v>0</v>
      </c>
      <c r="J117" s="11">
        <v>0</v>
      </c>
      <c r="K117" s="11">
        <v>13920</v>
      </c>
      <c r="L117" s="11">
        <v>13920</v>
      </c>
      <c r="M117" s="17"/>
      <c r="N117" s="17"/>
      <c r="O117" s="17"/>
    </row>
    <row r="118" spans="1:15" x14ac:dyDescent="0.25">
      <c r="A118" s="2"/>
      <c r="B118" s="2"/>
      <c r="C118" s="51">
        <v>44729</v>
      </c>
      <c r="D118" s="10" t="s">
        <v>40</v>
      </c>
      <c r="E118" s="20">
        <v>1109</v>
      </c>
      <c r="F118" s="10" t="s">
        <v>12</v>
      </c>
      <c r="G118" s="11">
        <v>13920</v>
      </c>
      <c r="H118" s="11">
        <v>0</v>
      </c>
      <c r="I118" s="11">
        <v>0</v>
      </c>
      <c r="J118" s="11">
        <v>0</v>
      </c>
      <c r="K118" s="11">
        <v>13920</v>
      </c>
      <c r="L118" s="11">
        <v>13920</v>
      </c>
      <c r="M118" s="17"/>
      <c r="N118" s="17"/>
      <c r="O118" s="17"/>
    </row>
    <row r="119" spans="1:15" x14ac:dyDescent="0.25">
      <c r="A119" s="2"/>
      <c r="B119" s="2"/>
      <c r="C119" s="51">
        <v>44881</v>
      </c>
      <c r="D119" s="10" t="s">
        <v>41</v>
      </c>
      <c r="E119" s="20">
        <v>957</v>
      </c>
      <c r="F119" s="10" t="s">
        <v>12</v>
      </c>
      <c r="G119" s="11">
        <v>6960</v>
      </c>
      <c r="H119" s="11">
        <v>0</v>
      </c>
      <c r="I119" s="11">
        <v>0</v>
      </c>
      <c r="J119" s="11">
        <v>0</v>
      </c>
      <c r="K119" s="11">
        <v>6960</v>
      </c>
      <c r="L119" s="11">
        <v>6960</v>
      </c>
      <c r="M119" s="17"/>
      <c r="N119" s="17"/>
      <c r="O119" s="17"/>
    </row>
    <row r="120" spans="1:15" x14ac:dyDescent="0.25">
      <c r="A120" s="2"/>
      <c r="B120" s="2"/>
      <c r="C120" s="51">
        <v>44881</v>
      </c>
      <c r="D120" s="10" t="s">
        <v>42</v>
      </c>
      <c r="E120" s="20">
        <v>957</v>
      </c>
      <c r="F120" s="10" t="s">
        <v>12</v>
      </c>
      <c r="G120" s="11">
        <v>3809.44</v>
      </c>
      <c r="H120" s="11">
        <v>0</v>
      </c>
      <c r="I120" s="11">
        <v>0</v>
      </c>
      <c r="J120" s="11">
        <v>0</v>
      </c>
      <c r="K120" s="11">
        <v>3809.44</v>
      </c>
      <c r="L120" s="11">
        <v>3809.44</v>
      </c>
      <c r="M120" s="17"/>
      <c r="N120" s="17"/>
      <c r="O120" s="17"/>
    </row>
    <row r="121" spans="1:15" x14ac:dyDescent="0.25">
      <c r="A121" s="2"/>
      <c r="B121" s="2"/>
      <c r="C121" s="51">
        <v>44911</v>
      </c>
      <c r="D121" s="10" t="s">
        <v>43</v>
      </c>
      <c r="E121" s="20">
        <v>927</v>
      </c>
      <c r="F121" s="10" t="s">
        <v>12</v>
      </c>
      <c r="G121" s="11">
        <v>6960</v>
      </c>
      <c r="H121" s="11">
        <v>0</v>
      </c>
      <c r="I121" s="11">
        <v>0</v>
      </c>
      <c r="J121" s="11">
        <v>0</v>
      </c>
      <c r="K121" s="11">
        <v>6960</v>
      </c>
      <c r="L121" s="11">
        <v>6960</v>
      </c>
      <c r="M121" s="17"/>
      <c r="N121" s="17"/>
      <c r="O121" s="17"/>
    </row>
    <row r="122" spans="1:15" x14ac:dyDescent="0.25">
      <c r="A122" s="2"/>
      <c r="B122" s="2"/>
      <c r="C122" s="51">
        <v>44911</v>
      </c>
      <c r="D122" s="10" t="s">
        <v>44</v>
      </c>
      <c r="E122" s="20">
        <v>927</v>
      </c>
      <c r="F122" s="10" t="s">
        <v>12</v>
      </c>
      <c r="G122" s="11">
        <v>2799.08</v>
      </c>
      <c r="H122" s="11">
        <v>0</v>
      </c>
      <c r="I122" s="11">
        <v>0</v>
      </c>
      <c r="J122" s="11">
        <v>0</v>
      </c>
      <c r="K122" s="11">
        <v>2799.08</v>
      </c>
      <c r="L122" s="11">
        <v>2799.08</v>
      </c>
      <c r="M122" s="17"/>
      <c r="N122" s="17"/>
      <c r="O122" s="17"/>
    </row>
    <row r="123" spans="1:15" x14ac:dyDescent="0.25">
      <c r="A123" s="2"/>
      <c r="B123" s="2"/>
      <c r="C123" s="51">
        <v>44942.531192129631</v>
      </c>
      <c r="D123" s="10" t="s">
        <v>45</v>
      </c>
      <c r="E123" s="20">
        <v>895</v>
      </c>
      <c r="F123" s="10" t="s">
        <v>12</v>
      </c>
      <c r="G123" s="11">
        <v>6960</v>
      </c>
      <c r="H123" s="11">
        <v>0</v>
      </c>
      <c r="I123" s="11">
        <v>0</v>
      </c>
      <c r="J123" s="11">
        <v>0</v>
      </c>
      <c r="K123" s="11">
        <v>6960</v>
      </c>
      <c r="L123" s="11">
        <v>6960</v>
      </c>
      <c r="M123" s="17"/>
      <c r="N123" s="17"/>
      <c r="O123" s="17"/>
    </row>
    <row r="124" spans="1:15" x14ac:dyDescent="0.25">
      <c r="A124" s="2"/>
      <c r="B124" s="2"/>
      <c r="C124" s="51">
        <v>44974.592939814815</v>
      </c>
      <c r="D124" s="10" t="s">
        <v>46</v>
      </c>
      <c r="E124" s="20">
        <v>863</v>
      </c>
      <c r="F124" s="10" t="s">
        <v>12</v>
      </c>
      <c r="G124" s="11">
        <v>2707.41</v>
      </c>
      <c r="H124" s="11">
        <v>0</v>
      </c>
      <c r="I124" s="11">
        <v>0</v>
      </c>
      <c r="J124" s="11">
        <v>0</v>
      </c>
      <c r="K124" s="11">
        <v>2707.41</v>
      </c>
      <c r="L124" s="11">
        <v>2707.41</v>
      </c>
      <c r="M124" s="17"/>
      <c r="N124" s="17"/>
      <c r="O124" s="17"/>
    </row>
    <row r="125" spans="1:15" x14ac:dyDescent="0.25">
      <c r="A125" s="2"/>
      <c r="B125" s="2"/>
      <c r="C125" s="51">
        <v>44974.592037037037</v>
      </c>
      <c r="D125" s="10" t="s">
        <v>47</v>
      </c>
      <c r="E125" s="20">
        <v>863</v>
      </c>
      <c r="F125" s="10" t="s">
        <v>12</v>
      </c>
      <c r="G125" s="11">
        <v>11088.74</v>
      </c>
      <c r="H125" s="11">
        <v>0</v>
      </c>
      <c r="I125" s="11">
        <v>0</v>
      </c>
      <c r="J125" s="11">
        <v>0</v>
      </c>
      <c r="K125" s="11">
        <v>11088.74</v>
      </c>
      <c r="L125" s="11">
        <v>11088.74</v>
      </c>
      <c r="M125" s="17"/>
      <c r="N125" s="17"/>
      <c r="O125" s="17"/>
    </row>
    <row r="126" spans="1:15" x14ac:dyDescent="0.25">
      <c r="A126" s="2"/>
      <c r="B126" s="2"/>
      <c r="C126" s="51">
        <v>44974.591446759259</v>
      </c>
      <c r="D126" s="10" t="s">
        <v>48</v>
      </c>
      <c r="E126" s="20">
        <v>863</v>
      </c>
      <c r="F126" s="10" t="s">
        <v>12</v>
      </c>
      <c r="G126" s="11">
        <v>6960</v>
      </c>
      <c r="H126" s="11">
        <v>0</v>
      </c>
      <c r="I126" s="11">
        <v>0</v>
      </c>
      <c r="J126" s="11">
        <v>0</v>
      </c>
      <c r="K126" s="11">
        <v>6960</v>
      </c>
      <c r="L126" s="11">
        <v>6960</v>
      </c>
      <c r="M126" s="17"/>
      <c r="N126" s="17"/>
      <c r="O126" s="17"/>
    </row>
    <row r="127" spans="1:15" x14ac:dyDescent="0.25">
      <c r="A127" s="2"/>
      <c r="B127" s="2"/>
      <c r="C127" s="51">
        <v>45003.496666666666</v>
      </c>
      <c r="D127" s="10" t="s">
        <v>49</v>
      </c>
      <c r="E127" s="20">
        <v>834</v>
      </c>
      <c r="F127" s="10" t="s">
        <v>12</v>
      </c>
      <c r="G127" s="11">
        <v>2645.96</v>
      </c>
      <c r="H127" s="11">
        <v>0</v>
      </c>
      <c r="I127" s="11">
        <v>0</v>
      </c>
      <c r="J127" s="11">
        <v>0</v>
      </c>
      <c r="K127" s="11">
        <v>2645.96</v>
      </c>
      <c r="L127" s="11">
        <v>2645.96</v>
      </c>
      <c r="M127" s="17"/>
      <c r="N127" s="17"/>
      <c r="O127" s="17"/>
    </row>
    <row r="128" spans="1:15" x14ac:dyDescent="0.25">
      <c r="A128" s="2"/>
      <c r="B128" s="2"/>
      <c r="C128" s="51">
        <v>45003.494050925925</v>
      </c>
      <c r="D128" s="10" t="s">
        <v>50</v>
      </c>
      <c r="E128" s="20">
        <v>834</v>
      </c>
      <c r="F128" s="10" t="s">
        <v>12</v>
      </c>
      <c r="G128" s="11">
        <v>6960</v>
      </c>
      <c r="H128" s="11">
        <v>0</v>
      </c>
      <c r="I128" s="11">
        <v>0</v>
      </c>
      <c r="J128" s="11">
        <v>0</v>
      </c>
      <c r="K128" s="11">
        <v>6960</v>
      </c>
      <c r="L128" s="11">
        <v>6960</v>
      </c>
      <c r="M128" s="17"/>
      <c r="N128" s="17"/>
      <c r="O128" s="17"/>
    </row>
    <row r="129" spans="1:15" x14ac:dyDescent="0.25">
      <c r="A129" s="2"/>
      <c r="B129" s="2"/>
      <c r="C129" s="51">
        <v>45034.246620370373</v>
      </c>
      <c r="D129" s="10" t="s">
        <v>51</v>
      </c>
      <c r="E129" s="20">
        <v>803</v>
      </c>
      <c r="F129" s="10" t="s">
        <v>12</v>
      </c>
      <c r="G129" s="11">
        <v>6960</v>
      </c>
      <c r="H129" s="11">
        <v>0</v>
      </c>
      <c r="I129" s="11">
        <v>0</v>
      </c>
      <c r="J129" s="11">
        <v>0</v>
      </c>
      <c r="K129" s="11">
        <v>6960</v>
      </c>
      <c r="L129" s="11">
        <v>6960</v>
      </c>
      <c r="M129" s="17"/>
      <c r="N129" s="17"/>
      <c r="O129" s="17"/>
    </row>
    <row r="130" spans="1:15" x14ac:dyDescent="0.25">
      <c r="A130" s="2"/>
      <c r="B130" s="2"/>
      <c r="C130" s="51">
        <v>45076.628125000003</v>
      </c>
      <c r="D130" s="10" t="s">
        <v>52</v>
      </c>
      <c r="E130" s="20">
        <v>761</v>
      </c>
      <c r="F130" s="10" t="s">
        <v>12</v>
      </c>
      <c r="G130" s="11">
        <v>3578</v>
      </c>
      <c r="H130" s="11">
        <v>0</v>
      </c>
      <c r="I130" s="11">
        <v>0</v>
      </c>
      <c r="J130" s="11">
        <v>0</v>
      </c>
      <c r="K130" s="11">
        <v>3578</v>
      </c>
      <c r="L130" s="11">
        <v>3578</v>
      </c>
      <c r="M130" s="17"/>
      <c r="N130" s="17"/>
      <c r="O130" s="17"/>
    </row>
    <row r="131" spans="1:15" x14ac:dyDescent="0.25">
      <c r="A131" s="2"/>
      <c r="B131" s="2"/>
      <c r="C131" s="51">
        <v>45076.62736111111</v>
      </c>
      <c r="D131" s="10" t="s">
        <v>53</v>
      </c>
      <c r="E131" s="20">
        <v>761</v>
      </c>
      <c r="F131" s="10" t="s">
        <v>12</v>
      </c>
      <c r="G131" s="11">
        <v>2786.88</v>
      </c>
      <c r="H131" s="11">
        <v>0</v>
      </c>
      <c r="I131" s="11">
        <v>0</v>
      </c>
      <c r="J131" s="11">
        <v>0</v>
      </c>
      <c r="K131" s="11">
        <v>2786.88</v>
      </c>
      <c r="L131" s="11">
        <v>2786.88</v>
      </c>
      <c r="M131" s="17"/>
      <c r="N131" s="17"/>
      <c r="O131" s="17"/>
    </row>
    <row r="132" spans="1:15" x14ac:dyDescent="0.25">
      <c r="A132" s="2"/>
      <c r="B132" s="2"/>
      <c r="C132" s="51">
        <v>45076.621238425927</v>
      </c>
      <c r="D132" s="10" t="s">
        <v>54</v>
      </c>
      <c r="E132" s="20">
        <v>761</v>
      </c>
      <c r="F132" s="10" t="s">
        <v>12</v>
      </c>
      <c r="G132" s="11">
        <v>6960</v>
      </c>
      <c r="H132" s="11">
        <v>0</v>
      </c>
      <c r="I132" s="11">
        <v>0</v>
      </c>
      <c r="J132" s="11">
        <v>0</v>
      </c>
      <c r="K132" s="11">
        <v>6960</v>
      </c>
      <c r="L132" s="11">
        <v>6960</v>
      </c>
      <c r="M132" s="17"/>
      <c r="N132" s="17"/>
      <c r="O132" s="17"/>
    </row>
    <row r="133" spans="1:15" x14ac:dyDescent="0.25">
      <c r="A133" s="2"/>
      <c r="B133" s="2"/>
      <c r="C133" s="51">
        <v>45076.634004629632</v>
      </c>
      <c r="D133" s="10" t="s">
        <v>55</v>
      </c>
      <c r="E133" s="20">
        <v>761</v>
      </c>
      <c r="F133" s="10" t="s">
        <v>12</v>
      </c>
      <c r="G133" s="11">
        <v>33060</v>
      </c>
      <c r="H133" s="11">
        <v>0</v>
      </c>
      <c r="I133" s="11">
        <v>0</v>
      </c>
      <c r="J133" s="11">
        <v>0</v>
      </c>
      <c r="K133" s="11">
        <v>33060</v>
      </c>
      <c r="L133" s="11">
        <v>33060</v>
      </c>
      <c r="M133" s="17"/>
      <c r="N133" s="17"/>
      <c r="O133" s="17"/>
    </row>
    <row r="134" spans="1:15" x14ac:dyDescent="0.25">
      <c r="A134" s="2"/>
      <c r="B134" s="2"/>
      <c r="C134" s="51">
        <v>45090.702222222222</v>
      </c>
      <c r="D134" s="10" t="s">
        <v>56</v>
      </c>
      <c r="E134" s="20">
        <v>747</v>
      </c>
      <c r="F134" s="10" t="s">
        <v>12</v>
      </c>
      <c r="G134" s="11">
        <v>6960</v>
      </c>
      <c r="H134" s="11">
        <v>0</v>
      </c>
      <c r="I134" s="11">
        <v>0</v>
      </c>
      <c r="J134" s="11">
        <v>0</v>
      </c>
      <c r="K134" s="11">
        <v>6960</v>
      </c>
      <c r="L134" s="11">
        <v>6960</v>
      </c>
      <c r="M134" s="17"/>
      <c r="N134" s="17"/>
      <c r="O134" s="17"/>
    </row>
    <row r="135" spans="1:15" x14ac:dyDescent="0.25">
      <c r="A135" s="2"/>
      <c r="B135" s="2"/>
      <c r="C135" s="51">
        <v>45183.732685185183</v>
      </c>
      <c r="D135" s="10" t="s">
        <v>57</v>
      </c>
      <c r="E135" s="20">
        <v>654</v>
      </c>
      <c r="F135" s="10" t="s">
        <v>12</v>
      </c>
      <c r="G135" s="11">
        <v>2645.96</v>
      </c>
      <c r="H135" s="11">
        <v>0</v>
      </c>
      <c r="I135" s="11">
        <v>0</v>
      </c>
      <c r="J135" s="11">
        <v>0</v>
      </c>
      <c r="K135" s="11">
        <v>905.95</v>
      </c>
      <c r="L135" s="11">
        <v>905.95</v>
      </c>
      <c r="M135" s="17"/>
      <c r="N135" s="17"/>
      <c r="O135" s="17"/>
    </row>
    <row r="136" spans="1:15" x14ac:dyDescent="0.25">
      <c r="A136" s="2"/>
      <c r="B136" s="2"/>
      <c r="C136" s="51">
        <v>45645</v>
      </c>
      <c r="D136" s="10">
        <v>193</v>
      </c>
      <c r="E136" s="20">
        <v>193</v>
      </c>
      <c r="F136" s="10" t="s">
        <v>12</v>
      </c>
      <c r="G136" s="11">
        <v>2900</v>
      </c>
      <c r="H136" s="11">
        <v>0</v>
      </c>
      <c r="I136" s="11">
        <v>0</v>
      </c>
      <c r="J136" s="11">
        <v>0</v>
      </c>
      <c r="K136" s="11">
        <v>2900</v>
      </c>
      <c r="L136" s="11">
        <v>2900</v>
      </c>
      <c r="M136" s="17"/>
      <c r="N136" s="17"/>
      <c r="O136" s="17"/>
    </row>
    <row r="137" spans="1:15" x14ac:dyDescent="0.25">
      <c r="A137" s="2"/>
      <c r="B137" s="2"/>
      <c r="C137" s="51">
        <v>45672</v>
      </c>
      <c r="D137" s="10">
        <v>214</v>
      </c>
      <c r="E137" s="20">
        <v>166</v>
      </c>
      <c r="F137" s="10" t="s">
        <v>12</v>
      </c>
      <c r="G137" s="11">
        <v>755.16</v>
      </c>
      <c r="H137" s="11">
        <v>0</v>
      </c>
      <c r="I137" s="11">
        <v>0</v>
      </c>
      <c r="J137" s="11">
        <v>0</v>
      </c>
      <c r="K137" s="11">
        <v>755.16</v>
      </c>
      <c r="L137" s="11">
        <v>755.16</v>
      </c>
      <c r="M137" s="17"/>
      <c r="N137" s="17"/>
      <c r="O137" s="17"/>
    </row>
    <row r="138" spans="1:15" x14ac:dyDescent="0.25">
      <c r="A138" s="2"/>
      <c r="B138" s="2"/>
      <c r="C138" s="51">
        <v>45714</v>
      </c>
      <c r="D138" s="10">
        <v>249</v>
      </c>
      <c r="E138" s="20">
        <v>124</v>
      </c>
      <c r="F138" s="10" t="s">
        <v>12</v>
      </c>
      <c r="G138" s="11">
        <v>3226.09</v>
      </c>
      <c r="H138" s="11">
        <v>0</v>
      </c>
      <c r="I138" s="11">
        <v>0</v>
      </c>
      <c r="J138" s="11">
        <v>0</v>
      </c>
      <c r="K138" s="11">
        <v>3226.09</v>
      </c>
      <c r="L138" s="11">
        <v>3226.09</v>
      </c>
      <c r="M138" s="17"/>
      <c r="N138" s="17"/>
      <c r="O138" s="17"/>
    </row>
    <row r="139" spans="1:15" x14ac:dyDescent="0.25">
      <c r="A139" s="2"/>
      <c r="B139" s="2"/>
      <c r="C139" s="51">
        <v>45762</v>
      </c>
      <c r="D139" s="10">
        <v>282</v>
      </c>
      <c r="E139" s="20">
        <v>76</v>
      </c>
      <c r="F139" s="10" t="s">
        <v>12</v>
      </c>
      <c r="G139" s="11">
        <v>8700</v>
      </c>
      <c r="H139" s="11">
        <v>0</v>
      </c>
      <c r="I139" s="11">
        <v>0</v>
      </c>
      <c r="J139" s="11">
        <v>8700</v>
      </c>
      <c r="K139" s="11">
        <v>0</v>
      </c>
      <c r="L139" s="11">
        <v>8700</v>
      </c>
      <c r="M139" s="17"/>
      <c r="N139" s="17"/>
      <c r="O139" s="17"/>
    </row>
    <row r="140" spans="1:15" x14ac:dyDescent="0.25">
      <c r="A140" s="2"/>
      <c r="B140" s="2"/>
      <c r="C140" s="51">
        <v>45773</v>
      </c>
      <c r="D140" s="10">
        <v>304</v>
      </c>
      <c r="E140" s="20">
        <v>65</v>
      </c>
      <c r="F140" s="10" t="s">
        <v>12</v>
      </c>
      <c r="G140" s="11">
        <v>837.17</v>
      </c>
      <c r="H140" s="11">
        <v>0</v>
      </c>
      <c r="I140" s="11">
        <v>837.17</v>
      </c>
      <c r="J140" s="11">
        <v>0</v>
      </c>
      <c r="K140" s="11">
        <v>0</v>
      </c>
      <c r="L140" s="11">
        <v>837.17</v>
      </c>
      <c r="M140" s="17"/>
      <c r="N140" s="17"/>
      <c r="O140" s="17"/>
    </row>
    <row r="141" spans="1:15" x14ac:dyDescent="0.25">
      <c r="A141" s="2"/>
      <c r="B141" s="2"/>
      <c r="C141" s="51">
        <v>45773</v>
      </c>
      <c r="D141" s="10">
        <v>305</v>
      </c>
      <c r="E141" s="20">
        <v>65</v>
      </c>
      <c r="F141" s="10" t="s">
        <v>12</v>
      </c>
      <c r="G141" s="11">
        <v>8700</v>
      </c>
      <c r="H141" s="11">
        <v>0</v>
      </c>
      <c r="I141" s="11">
        <v>8700</v>
      </c>
      <c r="J141" s="11">
        <v>0</v>
      </c>
      <c r="K141" s="11">
        <v>0</v>
      </c>
      <c r="L141" s="11">
        <v>8700</v>
      </c>
      <c r="M141" s="17"/>
      <c r="N141" s="17"/>
      <c r="O141" s="17"/>
    </row>
    <row r="142" spans="1:15" x14ac:dyDescent="0.25">
      <c r="A142" s="2"/>
      <c r="B142" s="2"/>
      <c r="C142" s="51">
        <v>45773</v>
      </c>
      <c r="D142" s="10">
        <v>306</v>
      </c>
      <c r="E142" s="20">
        <v>65</v>
      </c>
      <c r="F142" s="10" t="s">
        <v>12</v>
      </c>
      <c r="G142" s="11">
        <v>840.65</v>
      </c>
      <c r="H142" s="11">
        <v>0</v>
      </c>
      <c r="I142" s="11">
        <v>840.65</v>
      </c>
      <c r="J142" s="11">
        <v>0</v>
      </c>
      <c r="K142" s="11">
        <v>0</v>
      </c>
      <c r="L142" s="11">
        <v>840.65</v>
      </c>
      <c r="M142" s="17"/>
      <c r="N142" s="17"/>
      <c r="O142" s="17"/>
    </row>
    <row r="143" spans="1:15" x14ac:dyDescent="0.25">
      <c r="A143" s="2"/>
      <c r="B143" s="2"/>
      <c r="C143" s="51">
        <v>45779</v>
      </c>
      <c r="D143" s="10">
        <v>308</v>
      </c>
      <c r="E143" s="20">
        <v>59</v>
      </c>
      <c r="F143" s="10" t="s">
        <v>12</v>
      </c>
      <c r="G143" s="11">
        <v>5087.88</v>
      </c>
      <c r="H143" s="11">
        <v>0</v>
      </c>
      <c r="I143" s="11">
        <v>5087.88</v>
      </c>
      <c r="J143" s="11">
        <v>0</v>
      </c>
      <c r="K143" s="11">
        <v>0</v>
      </c>
      <c r="L143" s="11">
        <v>5087.88</v>
      </c>
      <c r="M143" s="17"/>
      <c r="N143" s="17"/>
      <c r="O143" s="17"/>
    </row>
    <row r="144" spans="1:15" x14ac:dyDescent="0.25">
      <c r="A144" s="2"/>
      <c r="B144" s="2"/>
      <c r="C144" s="51">
        <v>45792</v>
      </c>
      <c r="D144" s="10">
        <v>314</v>
      </c>
      <c r="E144" s="20">
        <v>46</v>
      </c>
      <c r="F144" s="10" t="s">
        <v>12</v>
      </c>
      <c r="G144" s="11">
        <v>8700</v>
      </c>
      <c r="H144" s="11">
        <v>0</v>
      </c>
      <c r="I144" s="11">
        <v>8700</v>
      </c>
      <c r="J144" s="11">
        <v>0</v>
      </c>
      <c r="K144" s="11">
        <v>0</v>
      </c>
      <c r="L144" s="11">
        <v>8700</v>
      </c>
      <c r="M144" s="17"/>
      <c r="N144" s="17"/>
      <c r="O144" s="17"/>
    </row>
    <row r="145" spans="1:16" x14ac:dyDescent="0.25">
      <c r="A145" s="2"/>
      <c r="B145" s="2"/>
      <c r="C145" s="51">
        <v>45811</v>
      </c>
      <c r="D145" s="10">
        <v>336</v>
      </c>
      <c r="E145" s="20">
        <v>27</v>
      </c>
      <c r="F145" s="10" t="s">
        <v>12</v>
      </c>
      <c r="G145" s="11">
        <v>8700</v>
      </c>
      <c r="H145" s="11">
        <v>8700</v>
      </c>
      <c r="I145" s="11">
        <v>0</v>
      </c>
      <c r="J145" s="11">
        <v>0</v>
      </c>
      <c r="K145" s="11">
        <v>0</v>
      </c>
      <c r="L145" s="11">
        <v>8700</v>
      </c>
      <c r="M145" s="17"/>
      <c r="N145" s="17"/>
      <c r="O145" s="17"/>
    </row>
    <row r="146" spans="1:16" x14ac:dyDescent="0.25">
      <c r="A146" s="2"/>
      <c r="B146" s="2"/>
      <c r="C146" s="51">
        <v>45811</v>
      </c>
      <c r="D146" s="10">
        <v>337</v>
      </c>
      <c r="E146" s="20">
        <v>27</v>
      </c>
      <c r="F146" s="10" t="s">
        <v>12</v>
      </c>
      <c r="G146" s="11">
        <v>5668.77</v>
      </c>
      <c r="H146" s="11">
        <v>5668.77</v>
      </c>
      <c r="I146" s="11">
        <v>0</v>
      </c>
      <c r="J146" s="11">
        <v>0</v>
      </c>
      <c r="K146" s="11">
        <v>0</v>
      </c>
      <c r="L146" s="11">
        <v>5668.77</v>
      </c>
      <c r="M146" s="17"/>
      <c r="N146" s="17"/>
      <c r="O146" s="17"/>
    </row>
    <row r="147" spans="1:16" x14ac:dyDescent="0.25">
      <c r="A147" s="2"/>
      <c r="B147" s="2"/>
      <c r="C147" s="51">
        <v>45820</v>
      </c>
      <c r="D147" s="10">
        <v>340</v>
      </c>
      <c r="E147" s="20">
        <v>18</v>
      </c>
      <c r="F147" s="10" t="s">
        <v>12</v>
      </c>
      <c r="G147" s="11">
        <v>8700</v>
      </c>
      <c r="H147" s="11">
        <v>8700</v>
      </c>
      <c r="I147" s="11">
        <v>0</v>
      </c>
      <c r="J147" s="11">
        <v>0</v>
      </c>
      <c r="K147" s="11">
        <v>0</v>
      </c>
      <c r="L147" s="11">
        <v>8700</v>
      </c>
      <c r="M147" s="17"/>
      <c r="N147" s="17"/>
      <c r="O147" s="17"/>
    </row>
    <row r="148" spans="1:16" x14ac:dyDescent="0.25">
      <c r="A148" s="2"/>
      <c r="B148" s="2"/>
      <c r="C148" s="51">
        <v>45821</v>
      </c>
      <c r="D148" s="10">
        <v>362</v>
      </c>
      <c r="E148" s="20">
        <v>17</v>
      </c>
      <c r="F148" s="10" t="s">
        <v>12</v>
      </c>
      <c r="G148" s="11">
        <v>833.69</v>
      </c>
      <c r="H148" s="11">
        <v>833.69</v>
      </c>
      <c r="I148" s="11">
        <v>0</v>
      </c>
      <c r="J148" s="11">
        <v>0</v>
      </c>
      <c r="K148" s="11">
        <v>0</v>
      </c>
      <c r="L148" s="11">
        <v>833.69</v>
      </c>
      <c r="M148" s="17"/>
      <c r="N148" s="17"/>
      <c r="O148" s="17"/>
    </row>
    <row r="149" spans="1:16" x14ac:dyDescent="0.25">
      <c r="A149" s="2"/>
      <c r="B149" s="2"/>
      <c r="C149" s="51">
        <v>45821</v>
      </c>
      <c r="D149" s="10">
        <v>363</v>
      </c>
      <c r="E149" s="20">
        <v>17</v>
      </c>
      <c r="F149" s="10" t="s">
        <v>12</v>
      </c>
      <c r="G149" s="11">
        <v>845.87</v>
      </c>
      <c r="H149" s="11">
        <v>845.87</v>
      </c>
      <c r="I149" s="11">
        <v>0</v>
      </c>
      <c r="J149" s="11">
        <v>0</v>
      </c>
      <c r="K149" s="11">
        <v>0</v>
      </c>
      <c r="L149" s="11">
        <v>845.87</v>
      </c>
      <c r="M149" s="17"/>
      <c r="N149" s="17"/>
      <c r="O149" s="17"/>
    </row>
    <row r="150" spans="1:16" x14ac:dyDescent="0.25">
      <c r="A150" s="2"/>
      <c r="B150" s="2"/>
      <c r="C150" s="51"/>
      <c r="D150" s="10"/>
      <c r="E150" s="10"/>
      <c r="F150" s="10"/>
      <c r="G150" s="11"/>
      <c r="H150" s="15">
        <f t="shared" ref="H150:L150" si="15">SUM(H111:H149)</f>
        <v>24748.329999999998</v>
      </c>
      <c r="I150" s="15">
        <f t="shared" si="15"/>
        <v>24165.7</v>
      </c>
      <c r="J150" s="15">
        <f t="shared" si="15"/>
        <v>8700</v>
      </c>
      <c r="K150" s="15">
        <f t="shared" si="15"/>
        <v>205925.50000000006</v>
      </c>
      <c r="L150" s="15">
        <f t="shared" si="15"/>
        <v>263539.53000000003</v>
      </c>
      <c r="M150" s="24">
        <v>0.25</v>
      </c>
      <c r="N150" s="25">
        <v>0.3</v>
      </c>
      <c r="O150" s="26">
        <f>L150*M150*N150</f>
        <v>19765.464750000003</v>
      </c>
      <c r="P150" s="2"/>
    </row>
    <row r="151" spans="1:16" x14ac:dyDescent="0.25">
      <c r="C151" s="52" t="s">
        <v>86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2"/>
    </row>
    <row r="152" spans="1:16" x14ac:dyDescent="0.25">
      <c r="A152" s="2"/>
      <c r="B152" s="2"/>
      <c r="C152" s="51">
        <v>45792</v>
      </c>
      <c r="D152" s="10">
        <v>333</v>
      </c>
      <c r="E152" s="20">
        <v>46</v>
      </c>
      <c r="F152" s="10" t="s">
        <v>12</v>
      </c>
      <c r="G152" s="11">
        <v>23582.799999999999</v>
      </c>
      <c r="H152" s="11">
        <v>0</v>
      </c>
      <c r="I152" s="11">
        <v>23582.799999999999</v>
      </c>
      <c r="J152" s="11">
        <v>0</v>
      </c>
      <c r="K152" s="11">
        <v>0</v>
      </c>
      <c r="L152" s="11">
        <v>23582.799999999999</v>
      </c>
      <c r="M152" s="17"/>
      <c r="N152" s="17"/>
      <c r="O152" s="17"/>
    </row>
    <row r="153" spans="1:16" x14ac:dyDescent="0.25">
      <c r="A153" s="2"/>
      <c r="B153" s="2"/>
      <c r="C153" s="51">
        <v>45821</v>
      </c>
      <c r="D153" s="10">
        <v>348</v>
      </c>
      <c r="E153" s="20">
        <v>17</v>
      </c>
      <c r="F153" s="10" t="s">
        <v>12</v>
      </c>
      <c r="G153" s="11">
        <v>34800</v>
      </c>
      <c r="H153" s="11">
        <v>34800</v>
      </c>
      <c r="I153" s="11">
        <v>0</v>
      </c>
      <c r="J153" s="11">
        <v>0</v>
      </c>
      <c r="K153" s="11">
        <v>0</v>
      </c>
      <c r="L153" s="11">
        <v>34800</v>
      </c>
      <c r="M153" s="17"/>
      <c r="N153" s="17"/>
      <c r="O153" s="17"/>
    </row>
    <row r="154" spans="1:16" x14ac:dyDescent="0.25">
      <c r="A154" s="2"/>
      <c r="B154" s="2"/>
      <c r="C154" s="51">
        <v>45821</v>
      </c>
      <c r="D154" s="10">
        <v>360</v>
      </c>
      <c r="E154" s="20">
        <v>17</v>
      </c>
      <c r="F154" s="10" t="s">
        <v>12</v>
      </c>
      <c r="G154" s="11">
        <v>23582.799999999999</v>
      </c>
      <c r="H154" s="11">
        <v>23582.799999999999</v>
      </c>
      <c r="I154" s="11">
        <v>0</v>
      </c>
      <c r="J154" s="11">
        <v>0</v>
      </c>
      <c r="K154" s="11">
        <v>0</v>
      </c>
      <c r="L154" s="11">
        <v>23582.799999999999</v>
      </c>
      <c r="M154" s="17"/>
      <c r="N154" s="17"/>
      <c r="O154" s="17"/>
    </row>
    <row r="155" spans="1:16" x14ac:dyDescent="0.25">
      <c r="A155" s="2"/>
      <c r="B155" s="2"/>
      <c r="C155" s="51"/>
      <c r="D155" s="10"/>
      <c r="E155" s="10"/>
      <c r="F155" s="10"/>
      <c r="G155" s="11"/>
      <c r="H155" s="15">
        <f t="shared" ref="H155:L155" si="16">SUM(H152:H154)</f>
        <v>58382.8</v>
      </c>
      <c r="I155" s="15">
        <f t="shared" si="16"/>
        <v>23582.799999999999</v>
      </c>
      <c r="J155" s="15">
        <f t="shared" si="16"/>
        <v>0</v>
      </c>
      <c r="K155" s="15">
        <f t="shared" si="16"/>
        <v>0</v>
      </c>
      <c r="L155" s="15">
        <f t="shared" si="16"/>
        <v>81965.600000000006</v>
      </c>
      <c r="M155" s="24">
        <v>0.05</v>
      </c>
      <c r="N155" s="25">
        <v>0.2</v>
      </c>
      <c r="O155" s="26">
        <f>L155*M155*N155</f>
        <v>819.65600000000018</v>
      </c>
      <c r="P155" s="2"/>
    </row>
    <row r="156" spans="1:16" x14ac:dyDescent="0.25">
      <c r="C156" s="52" t="s">
        <v>87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2"/>
    </row>
    <row r="157" spans="1:16" x14ac:dyDescent="0.25">
      <c r="A157" s="2"/>
      <c r="B157" s="2"/>
      <c r="C157" s="51">
        <v>45762</v>
      </c>
      <c r="D157" s="10">
        <v>290</v>
      </c>
      <c r="E157" s="20">
        <v>76</v>
      </c>
      <c r="F157" s="10" t="s">
        <v>12</v>
      </c>
      <c r="G157" s="11">
        <v>3364</v>
      </c>
      <c r="H157" s="11">
        <v>0</v>
      </c>
      <c r="I157" s="11">
        <v>0</v>
      </c>
      <c r="J157" s="11">
        <v>3364</v>
      </c>
      <c r="K157" s="11">
        <v>0</v>
      </c>
      <c r="L157" s="11">
        <v>3364</v>
      </c>
      <c r="M157" s="17"/>
      <c r="N157" s="17"/>
      <c r="O157" s="17"/>
    </row>
    <row r="158" spans="1:16" x14ac:dyDescent="0.25">
      <c r="A158" s="2"/>
      <c r="B158" s="2"/>
      <c r="C158" s="51">
        <v>45792</v>
      </c>
      <c r="D158" s="10">
        <v>322</v>
      </c>
      <c r="E158" s="20">
        <v>46</v>
      </c>
      <c r="F158" s="10" t="s">
        <v>12</v>
      </c>
      <c r="G158" s="11">
        <v>3364</v>
      </c>
      <c r="H158" s="11">
        <v>0</v>
      </c>
      <c r="I158" s="11">
        <v>3364</v>
      </c>
      <c r="J158" s="11">
        <v>0</v>
      </c>
      <c r="K158" s="11">
        <v>0</v>
      </c>
      <c r="L158" s="11">
        <v>3364</v>
      </c>
      <c r="M158" s="17"/>
      <c r="N158" s="17"/>
      <c r="O158" s="17"/>
    </row>
    <row r="159" spans="1:16" x14ac:dyDescent="0.25">
      <c r="A159" s="2"/>
      <c r="B159" s="2"/>
      <c r="C159" s="51">
        <v>45821</v>
      </c>
      <c r="D159" s="10">
        <v>349</v>
      </c>
      <c r="E159" s="20">
        <v>17</v>
      </c>
      <c r="F159" s="10" t="s">
        <v>12</v>
      </c>
      <c r="G159" s="11">
        <v>3364</v>
      </c>
      <c r="H159" s="11">
        <v>3364</v>
      </c>
      <c r="I159" s="11">
        <v>0</v>
      </c>
      <c r="J159" s="11">
        <v>0</v>
      </c>
      <c r="K159" s="11">
        <v>0</v>
      </c>
      <c r="L159" s="11">
        <v>3364</v>
      </c>
      <c r="M159" s="17"/>
      <c r="N159" s="17"/>
      <c r="O159" s="17"/>
    </row>
    <row r="160" spans="1:16" x14ac:dyDescent="0.25">
      <c r="A160" s="2"/>
      <c r="B160" s="2"/>
      <c r="C160" s="51"/>
      <c r="D160" s="10"/>
      <c r="E160" s="10"/>
      <c r="F160" s="10"/>
      <c r="G160" s="11"/>
      <c r="H160" s="15">
        <f t="shared" ref="H160:L160" si="17">SUM(H157:H159)</f>
        <v>3364</v>
      </c>
      <c r="I160" s="15">
        <f t="shared" si="17"/>
        <v>3364</v>
      </c>
      <c r="J160" s="15">
        <f t="shared" si="17"/>
        <v>3364</v>
      </c>
      <c r="K160" s="15">
        <f t="shared" si="17"/>
        <v>0</v>
      </c>
      <c r="L160" s="15">
        <f t="shared" si="17"/>
        <v>10092</v>
      </c>
      <c r="M160" s="24">
        <v>0.05</v>
      </c>
      <c r="N160" s="25">
        <v>0.2</v>
      </c>
      <c r="O160" s="26">
        <f>L160*M160*N160</f>
        <v>100.92000000000002</v>
      </c>
      <c r="P160" s="2"/>
    </row>
    <row r="161" spans="1:16" x14ac:dyDescent="0.25">
      <c r="C161" s="52" t="s">
        <v>88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2"/>
    </row>
    <row r="162" spans="1:16" x14ac:dyDescent="0.25">
      <c r="A162" s="2"/>
      <c r="B162" s="2"/>
      <c r="C162" s="51">
        <v>45821</v>
      </c>
      <c r="D162" s="10">
        <v>359</v>
      </c>
      <c r="E162" s="20">
        <v>17</v>
      </c>
      <c r="F162" s="10" t="s">
        <v>12</v>
      </c>
      <c r="G162" s="11">
        <v>2320</v>
      </c>
      <c r="H162" s="11">
        <v>2320</v>
      </c>
      <c r="I162" s="11">
        <v>0</v>
      </c>
      <c r="J162" s="11">
        <v>0</v>
      </c>
      <c r="K162" s="11">
        <v>0</v>
      </c>
      <c r="L162" s="11">
        <v>2320</v>
      </c>
      <c r="M162" s="17"/>
      <c r="N162" s="17"/>
      <c r="O162" s="17"/>
    </row>
    <row r="163" spans="1:16" x14ac:dyDescent="0.25">
      <c r="A163" s="2"/>
      <c r="B163" s="2"/>
      <c r="C163" s="51"/>
      <c r="D163" s="10"/>
      <c r="E163" s="10"/>
      <c r="F163" s="10"/>
      <c r="G163" s="11"/>
      <c r="H163" s="15">
        <f t="shared" ref="H163:L163" si="18">H162</f>
        <v>2320</v>
      </c>
      <c r="I163" s="15">
        <f t="shared" si="18"/>
        <v>0</v>
      </c>
      <c r="J163" s="15">
        <f t="shared" si="18"/>
        <v>0</v>
      </c>
      <c r="K163" s="15">
        <f t="shared" si="18"/>
        <v>0</v>
      </c>
      <c r="L163" s="15">
        <f t="shared" si="18"/>
        <v>2320</v>
      </c>
      <c r="M163" s="24">
        <v>0</v>
      </c>
      <c r="N163" s="25">
        <v>0</v>
      </c>
      <c r="O163" s="26">
        <f>L163*M163*N163</f>
        <v>0</v>
      </c>
      <c r="P163" s="2"/>
    </row>
    <row r="164" spans="1:16" x14ac:dyDescent="0.25">
      <c r="C164" s="52" t="s">
        <v>89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2"/>
    </row>
    <row r="165" spans="1:16" x14ac:dyDescent="0.25">
      <c r="A165" s="2"/>
      <c r="B165" s="2"/>
      <c r="C165" s="51">
        <v>45034.248379629629</v>
      </c>
      <c r="D165" s="10" t="s">
        <v>58</v>
      </c>
      <c r="E165" s="20">
        <v>803</v>
      </c>
      <c r="F165" s="10" t="s">
        <v>12</v>
      </c>
      <c r="G165" s="11">
        <v>11600</v>
      </c>
      <c r="H165" s="11">
        <v>0</v>
      </c>
      <c r="I165" s="11">
        <v>0</v>
      </c>
      <c r="J165" s="11">
        <v>0</v>
      </c>
      <c r="K165" s="11">
        <v>170</v>
      </c>
      <c r="L165" s="11">
        <v>170</v>
      </c>
      <c r="M165" s="17"/>
      <c r="N165" s="17"/>
      <c r="O165" s="17"/>
    </row>
    <row r="166" spans="1:16" x14ac:dyDescent="0.25">
      <c r="A166" s="2"/>
      <c r="B166" s="2"/>
      <c r="C166" s="51">
        <v>45215.551481481481</v>
      </c>
      <c r="D166" s="10" t="s">
        <v>59</v>
      </c>
      <c r="E166" s="20">
        <v>622</v>
      </c>
      <c r="F166" s="10" t="s">
        <v>12</v>
      </c>
      <c r="G166" s="11">
        <v>2900</v>
      </c>
      <c r="H166" s="11">
        <v>0</v>
      </c>
      <c r="I166" s="11">
        <v>0</v>
      </c>
      <c r="J166" s="11">
        <v>0</v>
      </c>
      <c r="K166" s="11">
        <v>350</v>
      </c>
      <c r="L166" s="11">
        <v>350</v>
      </c>
      <c r="M166" s="17"/>
      <c r="N166" s="17"/>
      <c r="O166" s="17"/>
    </row>
    <row r="167" spans="1:16" x14ac:dyDescent="0.25">
      <c r="A167" s="2"/>
      <c r="B167" s="2"/>
      <c r="C167" s="51">
        <v>45366.599756944444</v>
      </c>
      <c r="D167" s="10" t="s">
        <v>60</v>
      </c>
      <c r="E167" s="20">
        <v>471</v>
      </c>
      <c r="F167" s="10" t="s">
        <v>12</v>
      </c>
      <c r="G167" s="11">
        <v>2900</v>
      </c>
      <c r="H167" s="11">
        <v>0</v>
      </c>
      <c r="I167" s="11">
        <v>0</v>
      </c>
      <c r="J167" s="11">
        <v>0</v>
      </c>
      <c r="K167" s="11">
        <v>400</v>
      </c>
      <c r="L167" s="11">
        <v>400</v>
      </c>
      <c r="M167" s="17"/>
      <c r="N167" s="17"/>
      <c r="O167" s="17"/>
    </row>
    <row r="168" spans="1:16" x14ac:dyDescent="0.25">
      <c r="A168" s="2"/>
      <c r="B168" s="2"/>
      <c r="C168" s="51">
        <v>45393</v>
      </c>
      <c r="D168" s="10">
        <v>13</v>
      </c>
      <c r="E168" s="20">
        <v>445</v>
      </c>
      <c r="F168" s="10" t="s">
        <v>12</v>
      </c>
      <c r="G168" s="11">
        <v>2900</v>
      </c>
      <c r="H168" s="11">
        <v>0</v>
      </c>
      <c r="I168" s="11">
        <v>0</v>
      </c>
      <c r="J168" s="11">
        <v>0</v>
      </c>
      <c r="K168" s="11">
        <v>400</v>
      </c>
      <c r="L168" s="11">
        <v>400</v>
      </c>
      <c r="M168" s="17"/>
      <c r="N168" s="17"/>
      <c r="O168" s="17"/>
    </row>
    <row r="169" spans="1:16" x14ac:dyDescent="0.25">
      <c r="A169" s="2"/>
      <c r="B169" s="2"/>
      <c r="C169" s="51">
        <v>45422</v>
      </c>
      <c r="D169" s="10">
        <v>37</v>
      </c>
      <c r="E169" s="20">
        <v>416</v>
      </c>
      <c r="F169" s="10" t="s">
        <v>12</v>
      </c>
      <c r="G169" s="11">
        <v>2900</v>
      </c>
      <c r="H169" s="11">
        <v>0</v>
      </c>
      <c r="I169" s="11">
        <v>0</v>
      </c>
      <c r="J169" s="11">
        <v>0</v>
      </c>
      <c r="K169" s="11">
        <v>2900</v>
      </c>
      <c r="L169" s="11">
        <v>2900</v>
      </c>
      <c r="M169" s="17"/>
      <c r="N169" s="17"/>
      <c r="O169" s="17"/>
    </row>
    <row r="170" spans="1:16" x14ac:dyDescent="0.25">
      <c r="A170" s="2"/>
      <c r="B170" s="2"/>
      <c r="C170" s="51"/>
      <c r="D170" s="10"/>
      <c r="E170" s="10"/>
      <c r="F170" s="10"/>
      <c r="G170" s="11"/>
      <c r="H170" s="15">
        <f t="shared" ref="H170:L170" si="19">SUM(H165:H169)</f>
        <v>0</v>
      </c>
      <c r="I170" s="15">
        <f t="shared" si="19"/>
        <v>0</v>
      </c>
      <c r="J170" s="15">
        <f t="shared" si="19"/>
        <v>0</v>
      </c>
      <c r="K170" s="15">
        <f t="shared" si="19"/>
        <v>4220</v>
      </c>
      <c r="L170" s="15">
        <f t="shared" si="19"/>
        <v>4220</v>
      </c>
      <c r="M170" s="24">
        <v>0.6</v>
      </c>
      <c r="N170" s="25">
        <v>0.7</v>
      </c>
      <c r="O170" s="26">
        <f>L170*M170*N170</f>
        <v>1772.3999999999999</v>
      </c>
      <c r="P170" s="2"/>
    </row>
    <row r="171" spans="1:16" x14ac:dyDescent="0.25">
      <c r="C171" s="52" t="s">
        <v>90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2"/>
    </row>
    <row r="172" spans="1:16" x14ac:dyDescent="0.25">
      <c r="A172" s="2"/>
      <c r="B172" s="2"/>
      <c r="C172" s="51">
        <v>45366.60083333333</v>
      </c>
      <c r="D172" s="10" t="s">
        <v>61</v>
      </c>
      <c r="E172" s="20">
        <v>471</v>
      </c>
      <c r="F172" s="10" t="s">
        <v>12</v>
      </c>
      <c r="G172" s="11">
        <v>23200</v>
      </c>
      <c r="H172" s="11">
        <v>0</v>
      </c>
      <c r="I172" s="11">
        <v>0</v>
      </c>
      <c r="J172" s="11">
        <v>0</v>
      </c>
      <c r="K172" s="11">
        <v>23200</v>
      </c>
      <c r="L172" s="11">
        <v>23200</v>
      </c>
      <c r="M172" s="17"/>
      <c r="N172" s="17"/>
      <c r="O172" s="17"/>
    </row>
    <row r="173" spans="1:16" x14ac:dyDescent="0.25">
      <c r="A173" s="2"/>
      <c r="B173" s="2"/>
      <c r="C173" s="51"/>
      <c r="D173" s="10"/>
      <c r="E173" s="10"/>
      <c r="F173" s="10"/>
      <c r="G173" s="11"/>
      <c r="H173" s="15">
        <f t="shared" ref="H173:L173" si="20">H172</f>
        <v>0</v>
      </c>
      <c r="I173" s="15">
        <f t="shared" si="20"/>
        <v>0</v>
      </c>
      <c r="J173" s="15">
        <f t="shared" si="20"/>
        <v>0</v>
      </c>
      <c r="K173" s="15">
        <f t="shared" si="20"/>
        <v>23200</v>
      </c>
      <c r="L173" s="15">
        <f t="shared" si="20"/>
        <v>23200</v>
      </c>
      <c r="M173" s="24">
        <v>0.5</v>
      </c>
      <c r="N173" s="25">
        <v>1</v>
      </c>
      <c r="O173" s="26">
        <f>L173*M173*N173</f>
        <v>11600</v>
      </c>
      <c r="P173" s="2"/>
    </row>
    <row r="174" spans="1:16" x14ac:dyDescent="0.25">
      <c r="C174" s="52" t="s">
        <v>91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2"/>
    </row>
    <row r="175" spans="1:16" x14ac:dyDescent="0.25">
      <c r="A175" s="2"/>
      <c r="B175" s="2"/>
      <c r="C175" s="51">
        <v>45294.710740740738</v>
      </c>
      <c r="D175" s="10">
        <v>2</v>
      </c>
      <c r="E175" s="20">
        <v>543</v>
      </c>
      <c r="F175" s="10" t="s">
        <v>12</v>
      </c>
      <c r="G175" s="11">
        <v>1</v>
      </c>
      <c r="H175" s="11">
        <v>0</v>
      </c>
      <c r="I175" s="11">
        <v>0</v>
      </c>
      <c r="J175" s="11">
        <v>0</v>
      </c>
      <c r="K175" s="11">
        <v>1</v>
      </c>
      <c r="L175" s="11">
        <v>1</v>
      </c>
      <c r="M175" s="17"/>
      <c r="N175" s="17"/>
      <c r="O175" s="17"/>
    </row>
    <row r="176" spans="1:16" x14ac:dyDescent="0.25">
      <c r="A176" s="2"/>
      <c r="B176" s="2"/>
      <c r="C176" s="51">
        <v>45762</v>
      </c>
      <c r="D176" s="10">
        <v>296</v>
      </c>
      <c r="E176" s="20">
        <v>76</v>
      </c>
      <c r="F176" s="10" t="s">
        <v>12</v>
      </c>
      <c r="G176" s="11">
        <v>2900</v>
      </c>
      <c r="H176" s="11">
        <v>0</v>
      </c>
      <c r="I176" s="11">
        <v>0</v>
      </c>
      <c r="J176" s="11">
        <v>2900</v>
      </c>
      <c r="K176" s="11">
        <v>0</v>
      </c>
      <c r="L176" s="11">
        <v>2900</v>
      </c>
      <c r="M176" s="17"/>
      <c r="N176" s="17"/>
      <c r="O176" s="17"/>
    </row>
    <row r="177" spans="1:16" x14ac:dyDescent="0.25">
      <c r="A177" s="2"/>
      <c r="B177" s="2"/>
      <c r="C177" s="51">
        <v>45792</v>
      </c>
      <c r="D177" s="10">
        <v>328</v>
      </c>
      <c r="E177" s="20">
        <v>46</v>
      </c>
      <c r="F177" s="10" t="s">
        <v>12</v>
      </c>
      <c r="G177" s="11">
        <v>2900</v>
      </c>
      <c r="H177" s="11">
        <v>0</v>
      </c>
      <c r="I177" s="11">
        <v>2900</v>
      </c>
      <c r="J177" s="11">
        <v>0</v>
      </c>
      <c r="K177" s="11">
        <v>0</v>
      </c>
      <c r="L177" s="11">
        <v>2900</v>
      </c>
      <c r="M177" s="17"/>
      <c r="N177" s="17"/>
      <c r="O177" s="17"/>
    </row>
    <row r="178" spans="1:16" x14ac:dyDescent="0.25">
      <c r="A178" s="2"/>
      <c r="B178" s="2"/>
      <c r="C178" s="51">
        <v>45821</v>
      </c>
      <c r="D178" s="10">
        <v>355</v>
      </c>
      <c r="E178" s="20">
        <v>17</v>
      </c>
      <c r="F178" s="10" t="s">
        <v>12</v>
      </c>
      <c r="G178" s="11">
        <v>2900</v>
      </c>
      <c r="H178" s="11">
        <v>2900</v>
      </c>
      <c r="I178" s="11">
        <v>0</v>
      </c>
      <c r="J178" s="11">
        <v>0</v>
      </c>
      <c r="K178" s="11">
        <v>0</v>
      </c>
      <c r="L178" s="11">
        <v>2900</v>
      </c>
      <c r="M178" s="17"/>
      <c r="N178" s="17"/>
      <c r="O178" s="17"/>
    </row>
    <row r="179" spans="1:16" x14ac:dyDescent="0.25">
      <c r="A179" s="2"/>
      <c r="B179" s="2"/>
      <c r="C179" s="51"/>
      <c r="D179" s="10"/>
      <c r="E179" s="10"/>
      <c r="F179" s="10"/>
      <c r="G179" s="11"/>
      <c r="H179" s="15">
        <f t="shared" ref="H179:L179" si="21">SUM(H175:H178)</f>
        <v>2900</v>
      </c>
      <c r="I179" s="15">
        <f t="shared" si="21"/>
        <v>2900</v>
      </c>
      <c r="J179" s="15">
        <f t="shared" si="21"/>
        <v>2900</v>
      </c>
      <c r="K179" s="15">
        <f t="shared" si="21"/>
        <v>1</v>
      </c>
      <c r="L179" s="15">
        <f t="shared" si="21"/>
        <v>8701</v>
      </c>
      <c r="M179" s="24">
        <v>0.2</v>
      </c>
      <c r="N179" s="25">
        <v>0.5</v>
      </c>
      <c r="O179" s="26">
        <f>L179*M179*N179</f>
        <v>870.1</v>
      </c>
      <c r="P179" s="2"/>
    </row>
    <row r="180" spans="1:16" x14ac:dyDescent="0.25">
      <c r="C180" s="52" t="s">
        <v>92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2"/>
    </row>
    <row r="181" spans="1:16" x14ac:dyDescent="0.25">
      <c r="A181" s="2"/>
      <c r="B181" s="2"/>
      <c r="C181" s="51">
        <v>45422</v>
      </c>
      <c r="D181" s="10">
        <v>39</v>
      </c>
      <c r="E181" s="20">
        <v>416</v>
      </c>
      <c r="F181" s="10" t="s">
        <v>12</v>
      </c>
      <c r="G181" s="11">
        <v>20764</v>
      </c>
      <c r="H181" s="11">
        <v>0</v>
      </c>
      <c r="I181" s="11">
        <v>0</v>
      </c>
      <c r="J181" s="11">
        <v>0</v>
      </c>
      <c r="K181" s="11">
        <v>20764</v>
      </c>
      <c r="L181" s="11">
        <v>20764</v>
      </c>
      <c r="M181" s="17"/>
      <c r="N181" s="17"/>
      <c r="O181" s="17"/>
    </row>
    <row r="182" spans="1:16" x14ac:dyDescent="0.25">
      <c r="A182" s="2"/>
      <c r="B182" s="2"/>
      <c r="C182" s="51">
        <v>45821</v>
      </c>
      <c r="D182" s="10">
        <v>350</v>
      </c>
      <c r="E182" s="20">
        <v>17</v>
      </c>
      <c r="F182" s="10" t="s">
        <v>12</v>
      </c>
      <c r="G182" s="11">
        <v>20764</v>
      </c>
      <c r="H182" s="11">
        <v>20764</v>
      </c>
      <c r="I182" s="11">
        <v>0</v>
      </c>
      <c r="J182" s="11">
        <v>0</v>
      </c>
      <c r="K182" s="11">
        <v>0</v>
      </c>
      <c r="L182" s="11">
        <v>20764</v>
      </c>
      <c r="M182" s="17"/>
      <c r="N182" s="17"/>
      <c r="O182" s="17"/>
    </row>
    <row r="183" spans="1:16" x14ac:dyDescent="0.25">
      <c r="A183" s="2"/>
      <c r="B183" s="2"/>
      <c r="C183" s="51"/>
      <c r="D183" s="10"/>
      <c r="E183" s="10"/>
      <c r="F183" s="10"/>
      <c r="G183" s="11"/>
      <c r="H183" s="15">
        <f t="shared" ref="H183:L183" si="22">SUM(H181:H182)</f>
        <v>20764</v>
      </c>
      <c r="I183" s="15">
        <f t="shared" si="22"/>
        <v>0</v>
      </c>
      <c r="J183" s="15">
        <f t="shared" si="22"/>
        <v>0</v>
      </c>
      <c r="K183" s="15">
        <f t="shared" si="22"/>
        <v>20764</v>
      </c>
      <c r="L183" s="15">
        <f t="shared" si="22"/>
        <v>41528</v>
      </c>
      <c r="M183" s="24">
        <v>0.5</v>
      </c>
      <c r="N183" s="25">
        <v>0.5</v>
      </c>
      <c r="O183" s="26">
        <f>L183*M183*N183</f>
        <v>10382</v>
      </c>
      <c r="P183" s="2"/>
    </row>
    <row r="184" spans="1:16" x14ac:dyDescent="0.25">
      <c r="C184" s="52" t="s">
        <v>93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2"/>
    </row>
    <row r="185" spans="1:16" x14ac:dyDescent="0.25">
      <c r="A185" s="2"/>
      <c r="B185" s="2"/>
      <c r="C185" s="51">
        <v>45182.43408564815</v>
      </c>
      <c r="D185" s="10" t="s">
        <v>62</v>
      </c>
      <c r="E185" s="20">
        <v>655</v>
      </c>
      <c r="F185" s="10" t="s">
        <v>12</v>
      </c>
      <c r="G185" s="11">
        <v>1856</v>
      </c>
      <c r="H185" s="11">
        <v>0</v>
      </c>
      <c r="I185" s="11">
        <v>0</v>
      </c>
      <c r="J185" s="11">
        <v>0</v>
      </c>
      <c r="K185" s="11">
        <v>1856</v>
      </c>
      <c r="L185" s="11">
        <v>1856</v>
      </c>
      <c r="M185" s="17"/>
      <c r="N185" s="17"/>
      <c r="O185" s="17"/>
    </row>
    <row r="186" spans="1:16" x14ac:dyDescent="0.25">
      <c r="A186" s="2"/>
      <c r="B186" s="2"/>
      <c r="C186" s="51">
        <v>45306.409409722219</v>
      </c>
      <c r="D186" s="10" t="s">
        <v>63</v>
      </c>
      <c r="E186" s="20">
        <v>531</v>
      </c>
      <c r="F186" s="10" t="s">
        <v>12</v>
      </c>
      <c r="G186" s="11">
        <v>1856</v>
      </c>
      <c r="H186" s="11">
        <v>0</v>
      </c>
      <c r="I186" s="11">
        <v>0</v>
      </c>
      <c r="J186" s="11">
        <v>0</v>
      </c>
      <c r="K186" s="11">
        <v>1856</v>
      </c>
      <c r="L186" s="11">
        <v>1856</v>
      </c>
      <c r="M186" s="17"/>
      <c r="N186" s="17"/>
      <c r="O186" s="17"/>
    </row>
    <row r="187" spans="1:16" x14ac:dyDescent="0.25">
      <c r="A187" s="2"/>
      <c r="B187" s="2"/>
      <c r="C187" s="51"/>
      <c r="D187" s="10"/>
      <c r="E187" s="10"/>
      <c r="F187" s="10"/>
      <c r="G187" s="11"/>
      <c r="H187" s="15">
        <f t="shared" ref="H187:L187" si="23">SUM(H185:H186)</f>
        <v>0</v>
      </c>
      <c r="I187" s="15">
        <f t="shared" si="23"/>
        <v>0</v>
      </c>
      <c r="J187" s="15">
        <f t="shared" si="23"/>
        <v>0</v>
      </c>
      <c r="K187" s="15">
        <f t="shared" si="23"/>
        <v>3712</v>
      </c>
      <c r="L187" s="15">
        <f t="shared" si="23"/>
        <v>3712</v>
      </c>
      <c r="M187" s="24">
        <v>0.5</v>
      </c>
      <c r="N187" s="25">
        <v>0.8</v>
      </c>
      <c r="O187" s="26">
        <f>L187*M187*N187</f>
        <v>1484.8000000000002</v>
      </c>
      <c r="P187" s="2"/>
    </row>
    <row r="188" spans="1:16" x14ac:dyDescent="0.25">
      <c r="C188" s="52" t="s">
        <v>94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2"/>
    </row>
    <row r="189" spans="1:16" x14ac:dyDescent="0.25">
      <c r="A189" s="2"/>
      <c r="B189" s="2"/>
      <c r="C189" s="51">
        <v>45785</v>
      </c>
      <c r="D189" s="10">
        <v>310</v>
      </c>
      <c r="E189" s="20">
        <v>53</v>
      </c>
      <c r="F189" s="10" t="s">
        <v>12</v>
      </c>
      <c r="G189" s="11">
        <v>10000</v>
      </c>
      <c r="H189" s="11">
        <v>0</v>
      </c>
      <c r="I189" s="11">
        <v>10000</v>
      </c>
      <c r="J189" s="11">
        <v>0</v>
      </c>
      <c r="K189" s="11">
        <v>0</v>
      </c>
      <c r="L189" s="11">
        <v>10000</v>
      </c>
      <c r="M189" s="17"/>
      <c r="N189" s="17"/>
      <c r="O189" s="17"/>
    </row>
    <row r="190" spans="1:16" x14ac:dyDescent="0.25">
      <c r="A190" s="2"/>
      <c r="B190" s="2"/>
      <c r="C190" s="51">
        <v>45785.599999999999</v>
      </c>
      <c r="D190" s="10">
        <v>309</v>
      </c>
      <c r="E190" s="20">
        <v>52</v>
      </c>
      <c r="F190" s="10" t="s">
        <v>12</v>
      </c>
      <c r="G190" s="11">
        <v>10000</v>
      </c>
      <c r="H190" s="11">
        <v>0</v>
      </c>
      <c r="I190" s="11">
        <v>10000</v>
      </c>
      <c r="J190" s="11">
        <v>0</v>
      </c>
      <c r="K190" s="11">
        <v>0</v>
      </c>
      <c r="L190" s="11">
        <v>10000</v>
      </c>
      <c r="M190" s="17"/>
      <c r="N190" s="17"/>
      <c r="O190" s="17"/>
    </row>
    <row r="191" spans="1:16" x14ac:dyDescent="0.25">
      <c r="A191" s="2"/>
      <c r="B191" s="2"/>
      <c r="C191" s="51"/>
      <c r="D191" s="10"/>
      <c r="E191" s="10"/>
      <c r="F191" s="10"/>
      <c r="G191" s="11"/>
      <c r="H191" s="15">
        <f t="shared" ref="H191:L191" si="24">SUM(H189:H190)</f>
        <v>0</v>
      </c>
      <c r="I191" s="15">
        <f t="shared" si="24"/>
        <v>20000</v>
      </c>
      <c r="J191" s="15">
        <f t="shared" si="24"/>
        <v>0</v>
      </c>
      <c r="K191" s="15">
        <f t="shared" si="24"/>
        <v>0</v>
      </c>
      <c r="L191" s="15">
        <f t="shared" si="24"/>
        <v>20000</v>
      </c>
      <c r="M191" s="24">
        <v>0</v>
      </c>
      <c r="N191" s="25">
        <v>0</v>
      </c>
      <c r="O191" s="26">
        <f>L191*M191*N191</f>
        <v>0</v>
      </c>
      <c r="P191" s="2"/>
    </row>
    <row r="192" spans="1:16" x14ac:dyDescent="0.25">
      <c r="C192" s="52" t="s">
        <v>94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2"/>
    </row>
    <row r="193" spans="1:16" x14ac:dyDescent="0.25">
      <c r="A193" s="2"/>
      <c r="B193" s="2"/>
      <c r="C193" s="51">
        <v>45273.714386574073</v>
      </c>
      <c r="D193" s="10" t="s">
        <v>64</v>
      </c>
      <c r="E193" s="20">
        <v>564</v>
      </c>
      <c r="F193" s="10" t="s">
        <v>12</v>
      </c>
      <c r="G193" s="11">
        <v>3944</v>
      </c>
      <c r="H193" s="11">
        <v>0</v>
      </c>
      <c r="I193" s="11">
        <v>0</v>
      </c>
      <c r="J193" s="11">
        <v>0</v>
      </c>
      <c r="K193" s="11">
        <v>3944</v>
      </c>
      <c r="L193" s="11">
        <v>3944</v>
      </c>
      <c r="M193" s="17"/>
      <c r="N193" s="17"/>
      <c r="O193" s="17"/>
    </row>
    <row r="194" spans="1:16" x14ac:dyDescent="0.25">
      <c r="A194" s="2"/>
      <c r="B194" s="2"/>
      <c r="C194" s="51">
        <v>45336.496574074074</v>
      </c>
      <c r="D194" s="10" t="s">
        <v>65</v>
      </c>
      <c r="E194" s="20">
        <v>501</v>
      </c>
      <c r="F194" s="10" t="s">
        <v>12</v>
      </c>
      <c r="G194" s="11">
        <v>3944</v>
      </c>
      <c r="H194" s="11">
        <v>0</v>
      </c>
      <c r="I194" s="11">
        <v>0</v>
      </c>
      <c r="J194" s="11">
        <v>0</v>
      </c>
      <c r="K194" s="11">
        <v>3944</v>
      </c>
      <c r="L194" s="11">
        <v>3944</v>
      </c>
      <c r="M194" s="17"/>
      <c r="N194" s="17"/>
      <c r="O194" s="17"/>
    </row>
    <row r="195" spans="1:16" x14ac:dyDescent="0.25">
      <c r="A195" s="2"/>
      <c r="B195" s="2"/>
      <c r="C195" s="51"/>
      <c r="D195" s="10"/>
      <c r="E195" s="10"/>
      <c r="F195" s="10"/>
      <c r="G195" s="11"/>
      <c r="H195" s="15">
        <f t="shared" ref="H195:L195" si="25">SUM(H193:H194)</f>
        <v>0</v>
      </c>
      <c r="I195" s="15">
        <f t="shared" si="25"/>
        <v>0</v>
      </c>
      <c r="J195" s="15">
        <f t="shared" si="25"/>
        <v>0</v>
      </c>
      <c r="K195" s="15">
        <f t="shared" si="25"/>
        <v>7888</v>
      </c>
      <c r="L195" s="15">
        <f t="shared" si="25"/>
        <v>7888</v>
      </c>
      <c r="M195" s="24">
        <v>0.5</v>
      </c>
      <c r="N195" s="25">
        <v>0.8</v>
      </c>
      <c r="O195" s="26">
        <f>L195*M195*N195</f>
        <v>3155.2000000000003</v>
      </c>
      <c r="P195" s="2"/>
    </row>
    <row r="196" spans="1:16" x14ac:dyDescent="0.25">
      <c r="C196" s="52" t="s">
        <v>95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2"/>
    </row>
    <row r="197" spans="1:16" x14ac:dyDescent="0.25">
      <c r="A197" s="2"/>
      <c r="B197" s="2"/>
      <c r="C197" s="51">
        <v>45821</v>
      </c>
      <c r="D197" s="10">
        <v>341</v>
      </c>
      <c r="E197" s="20">
        <v>17</v>
      </c>
      <c r="F197" s="10" t="s">
        <v>12</v>
      </c>
      <c r="G197" s="11">
        <v>22000</v>
      </c>
      <c r="H197" s="11">
        <v>22000</v>
      </c>
      <c r="I197" s="11">
        <v>0</v>
      </c>
      <c r="J197" s="11">
        <v>0</v>
      </c>
      <c r="K197" s="11">
        <v>0</v>
      </c>
      <c r="L197" s="11">
        <v>22000</v>
      </c>
      <c r="M197" s="17"/>
      <c r="N197" s="17"/>
      <c r="O197" s="17"/>
    </row>
    <row r="198" spans="1:16" x14ac:dyDescent="0.25">
      <c r="A198" s="2"/>
      <c r="B198" s="2"/>
      <c r="C198" s="51"/>
      <c r="D198" s="10"/>
      <c r="E198" s="10"/>
      <c r="F198" s="10"/>
      <c r="G198" s="11"/>
      <c r="H198" s="15">
        <f t="shared" ref="H198:L198" si="26">H197</f>
        <v>22000</v>
      </c>
      <c r="I198" s="15">
        <f t="shared" si="26"/>
        <v>0</v>
      </c>
      <c r="J198" s="15">
        <f t="shared" si="26"/>
        <v>0</v>
      </c>
      <c r="K198" s="15">
        <f t="shared" si="26"/>
        <v>0</v>
      </c>
      <c r="L198" s="15">
        <f t="shared" si="26"/>
        <v>22000</v>
      </c>
      <c r="M198" s="24">
        <v>0</v>
      </c>
      <c r="N198" s="25">
        <v>0</v>
      </c>
      <c r="O198" s="26">
        <f>L198*M198*N198</f>
        <v>0</v>
      </c>
      <c r="P198" s="2"/>
    </row>
    <row r="199" spans="1:16" x14ac:dyDescent="0.25">
      <c r="C199" s="52" t="s">
        <v>96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2"/>
    </row>
    <row r="200" spans="1:16" x14ac:dyDescent="0.25">
      <c r="A200" s="2"/>
      <c r="B200" s="2"/>
      <c r="C200" s="51">
        <v>45792</v>
      </c>
      <c r="D200" s="10">
        <v>324</v>
      </c>
      <c r="E200" s="20">
        <v>46</v>
      </c>
      <c r="F200" s="10" t="s">
        <v>12</v>
      </c>
      <c r="G200" s="11">
        <v>4640</v>
      </c>
      <c r="H200" s="11">
        <v>0</v>
      </c>
      <c r="I200" s="11">
        <v>4640</v>
      </c>
      <c r="J200" s="11">
        <v>0</v>
      </c>
      <c r="K200" s="11">
        <v>0</v>
      </c>
      <c r="L200" s="11">
        <v>4640</v>
      </c>
      <c r="M200" s="17"/>
      <c r="N200" s="17"/>
      <c r="O200" s="17"/>
    </row>
    <row r="201" spans="1:16" x14ac:dyDescent="0.25">
      <c r="A201" s="2"/>
      <c r="B201" s="2"/>
      <c r="C201" s="51">
        <v>45821</v>
      </c>
      <c r="D201" s="10">
        <v>351</v>
      </c>
      <c r="E201" s="20">
        <v>17</v>
      </c>
      <c r="F201" s="10" t="s">
        <v>12</v>
      </c>
      <c r="G201" s="11">
        <v>4640</v>
      </c>
      <c r="H201" s="11">
        <v>4640</v>
      </c>
      <c r="I201" s="11">
        <v>0</v>
      </c>
      <c r="J201" s="11">
        <v>0</v>
      </c>
      <c r="K201" s="11">
        <v>0</v>
      </c>
      <c r="L201" s="11">
        <v>4640</v>
      </c>
      <c r="M201" s="17"/>
      <c r="N201" s="17"/>
      <c r="O201" s="17"/>
    </row>
    <row r="202" spans="1:16" x14ac:dyDescent="0.25">
      <c r="A202" s="2"/>
      <c r="B202" s="2"/>
      <c r="C202" s="51"/>
      <c r="D202" s="10"/>
      <c r="E202" s="10"/>
      <c r="F202" s="10"/>
      <c r="G202" s="11"/>
      <c r="H202" s="15">
        <f t="shared" ref="H202:L202" si="27">SUM(H200:H201)</f>
        <v>4640</v>
      </c>
      <c r="I202" s="15">
        <f t="shared" si="27"/>
        <v>4640</v>
      </c>
      <c r="J202" s="15">
        <f t="shared" si="27"/>
        <v>0</v>
      </c>
      <c r="K202" s="15">
        <f t="shared" si="27"/>
        <v>0</v>
      </c>
      <c r="L202" s="15">
        <f t="shared" si="27"/>
        <v>9280</v>
      </c>
      <c r="M202" s="24">
        <v>0</v>
      </c>
      <c r="N202" s="25">
        <v>0</v>
      </c>
      <c r="O202" s="26">
        <f>L202*M202*N202</f>
        <v>0</v>
      </c>
      <c r="P202" s="2"/>
    </row>
    <row r="203" spans="1:16" x14ac:dyDescent="0.25">
      <c r="C203" s="52" t="s">
        <v>97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2"/>
    </row>
    <row r="204" spans="1:16" x14ac:dyDescent="0.25">
      <c r="A204" s="2"/>
      <c r="B204" s="2"/>
      <c r="C204" s="51">
        <v>45643</v>
      </c>
      <c r="D204" s="10">
        <v>191</v>
      </c>
      <c r="E204" s="20">
        <v>195</v>
      </c>
      <c r="F204" s="10" t="s">
        <v>12</v>
      </c>
      <c r="G204" s="11">
        <v>812</v>
      </c>
      <c r="H204" s="11">
        <v>0</v>
      </c>
      <c r="I204" s="11">
        <v>0</v>
      </c>
      <c r="J204" s="11">
        <v>0</v>
      </c>
      <c r="K204" s="11">
        <v>812</v>
      </c>
      <c r="L204" s="11">
        <v>812</v>
      </c>
      <c r="M204" s="17"/>
      <c r="N204" s="17"/>
      <c r="O204" s="17"/>
    </row>
    <row r="205" spans="1:16" x14ac:dyDescent="0.25">
      <c r="A205" s="2"/>
      <c r="B205" s="2"/>
      <c r="C205" s="51"/>
      <c r="D205" s="10"/>
      <c r="E205" s="10"/>
      <c r="F205" s="10"/>
      <c r="G205" s="11"/>
      <c r="H205" s="15">
        <f t="shared" ref="H205:L205" si="28">H204</f>
        <v>0</v>
      </c>
      <c r="I205" s="15">
        <f t="shared" si="28"/>
        <v>0</v>
      </c>
      <c r="J205" s="15">
        <f t="shared" si="28"/>
        <v>0</v>
      </c>
      <c r="K205" s="15">
        <f t="shared" si="28"/>
        <v>812</v>
      </c>
      <c r="L205" s="15">
        <f t="shared" si="28"/>
        <v>812</v>
      </c>
      <c r="M205" s="24">
        <v>1</v>
      </c>
      <c r="N205" s="25">
        <v>1</v>
      </c>
      <c r="O205" s="26">
        <f>L205*M205*N205</f>
        <v>812</v>
      </c>
      <c r="P205" s="2"/>
    </row>
    <row r="206" spans="1:16" x14ac:dyDescent="0.25">
      <c r="C206" s="52" t="s">
        <v>98</v>
      </c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2"/>
    </row>
    <row r="207" spans="1:16" x14ac:dyDescent="0.25">
      <c r="A207" s="2"/>
      <c r="B207" s="2"/>
      <c r="C207" s="51">
        <v>45320.421759259261</v>
      </c>
      <c r="D207" s="10" t="s">
        <v>66</v>
      </c>
      <c r="E207" s="20">
        <v>517</v>
      </c>
      <c r="F207" s="10" t="s">
        <v>12</v>
      </c>
      <c r="G207" s="11">
        <v>11310</v>
      </c>
      <c r="H207" s="11">
        <v>0</v>
      </c>
      <c r="I207" s="11">
        <v>0</v>
      </c>
      <c r="J207" s="11">
        <v>0</v>
      </c>
      <c r="K207" s="11">
        <v>11310</v>
      </c>
      <c r="L207" s="11">
        <v>11310</v>
      </c>
      <c r="M207" s="17"/>
      <c r="N207" s="17"/>
      <c r="O207" s="17"/>
    </row>
    <row r="208" spans="1:16" x14ac:dyDescent="0.25">
      <c r="A208" s="2"/>
      <c r="B208" s="2"/>
      <c r="C208" s="51"/>
      <c r="D208" s="10"/>
      <c r="E208" s="10"/>
      <c r="F208" s="10"/>
      <c r="G208" s="11"/>
      <c r="H208" s="15">
        <f t="shared" ref="H208:L208" si="29">H207</f>
        <v>0</v>
      </c>
      <c r="I208" s="15">
        <f t="shared" si="29"/>
        <v>0</v>
      </c>
      <c r="J208" s="15">
        <f t="shared" si="29"/>
        <v>0</v>
      </c>
      <c r="K208" s="15">
        <f t="shared" si="29"/>
        <v>11310</v>
      </c>
      <c r="L208" s="15">
        <f t="shared" si="29"/>
        <v>11310</v>
      </c>
      <c r="M208" s="24">
        <v>1</v>
      </c>
      <c r="N208" s="25">
        <v>1</v>
      </c>
      <c r="O208" s="26">
        <f>L208*M208*N208</f>
        <v>11310</v>
      </c>
      <c r="P208" s="2"/>
    </row>
    <row r="209" spans="1:16" x14ac:dyDescent="0.25">
      <c r="C209" s="52" t="s">
        <v>99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2"/>
    </row>
    <row r="210" spans="1:16" x14ac:dyDescent="0.25">
      <c r="A210" s="2"/>
      <c r="B210" s="2"/>
      <c r="C210" s="51">
        <v>44755</v>
      </c>
      <c r="D210" s="10" t="s">
        <v>67</v>
      </c>
      <c r="E210" s="20">
        <v>1083</v>
      </c>
      <c r="F210" s="10" t="s">
        <v>12</v>
      </c>
      <c r="G210" s="11">
        <v>28536</v>
      </c>
      <c r="H210" s="11">
        <v>0</v>
      </c>
      <c r="I210" s="11">
        <v>0</v>
      </c>
      <c r="J210" s="11">
        <v>0</v>
      </c>
      <c r="K210" s="11">
        <v>22736</v>
      </c>
      <c r="L210" s="11">
        <v>22736</v>
      </c>
      <c r="M210" s="17"/>
      <c r="N210" s="17"/>
      <c r="O210" s="17"/>
    </row>
    <row r="211" spans="1:16" x14ac:dyDescent="0.25">
      <c r="A211" s="2"/>
      <c r="B211" s="2"/>
      <c r="C211" s="51">
        <v>44849</v>
      </c>
      <c r="D211" s="10" t="s">
        <v>68</v>
      </c>
      <c r="E211" s="20">
        <v>989</v>
      </c>
      <c r="F211" s="10" t="s">
        <v>12</v>
      </c>
      <c r="G211" s="11">
        <v>17168</v>
      </c>
      <c r="H211" s="11">
        <v>0</v>
      </c>
      <c r="I211" s="11">
        <v>0</v>
      </c>
      <c r="J211" s="11">
        <v>0</v>
      </c>
      <c r="K211" s="11">
        <v>11368</v>
      </c>
      <c r="L211" s="11">
        <v>11368</v>
      </c>
      <c r="M211" s="17"/>
      <c r="N211" s="17"/>
      <c r="O211" s="17"/>
    </row>
    <row r="212" spans="1:16" x14ac:dyDescent="0.25">
      <c r="A212" s="2"/>
      <c r="B212" s="2"/>
      <c r="C212" s="51"/>
      <c r="D212" s="10"/>
      <c r="E212" s="10"/>
      <c r="F212" s="10"/>
      <c r="G212" s="11"/>
      <c r="H212" s="15">
        <f t="shared" ref="H212:L212" si="30">SUM(H210:H211)</f>
        <v>0</v>
      </c>
      <c r="I212" s="15">
        <f t="shared" si="30"/>
        <v>0</v>
      </c>
      <c r="J212" s="15">
        <f t="shared" si="30"/>
        <v>0</v>
      </c>
      <c r="K212" s="15">
        <f t="shared" si="30"/>
        <v>34104</v>
      </c>
      <c r="L212" s="15">
        <f t="shared" si="30"/>
        <v>34104</v>
      </c>
      <c r="M212" s="24">
        <v>1</v>
      </c>
      <c r="N212" s="25">
        <v>1</v>
      </c>
      <c r="O212" s="26">
        <f>L212*M212*N212</f>
        <v>34104</v>
      </c>
      <c r="P212" s="2"/>
    </row>
    <row r="213" spans="1:16" x14ac:dyDescent="0.25">
      <c r="C213" s="52" t="s">
        <v>100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2"/>
    </row>
    <row r="214" spans="1:16" x14ac:dyDescent="0.25">
      <c r="A214" s="2"/>
      <c r="B214" s="2"/>
      <c r="C214" s="51">
        <v>45792</v>
      </c>
      <c r="D214" s="10">
        <v>327</v>
      </c>
      <c r="E214" s="20">
        <v>46</v>
      </c>
      <c r="F214" s="10" t="s">
        <v>12</v>
      </c>
      <c r="G214" s="11">
        <v>4350</v>
      </c>
      <c r="H214" s="11">
        <v>0</v>
      </c>
      <c r="I214" s="11">
        <v>4350</v>
      </c>
      <c r="J214" s="11">
        <v>0</v>
      </c>
      <c r="K214" s="11">
        <v>0</v>
      </c>
      <c r="L214" s="11">
        <v>4350</v>
      </c>
      <c r="M214" s="17"/>
      <c r="N214" s="17"/>
      <c r="O214" s="17"/>
    </row>
    <row r="215" spans="1:16" x14ac:dyDescent="0.25">
      <c r="A215" s="2"/>
      <c r="B215" s="2"/>
      <c r="C215" s="51">
        <v>45821</v>
      </c>
      <c r="D215" s="10">
        <v>354</v>
      </c>
      <c r="E215" s="20">
        <v>17</v>
      </c>
      <c r="F215" s="10" t="s">
        <v>12</v>
      </c>
      <c r="G215" s="11">
        <v>4350</v>
      </c>
      <c r="H215" s="11">
        <v>4350</v>
      </c>
      <c r="I215" s="11">
        <v>0</v>
      </c>
      <c r="J215" s="11">
        <v>0</v>
      </c>
      <c r="K215" s="11">
        <v>0</v>
      </c>
      <c r="L215" s="11">
        <v>4350</v>
      </c>
      <c r="M215" s="17"/>
      <c r="N215" s="17"/>
      <c r="O215" s="17"/>
    </row>
    <row r="216" spans="1:16" x14ac:dyDescent="0.25">
      <c r="A216" s="2"/>
      <c r="B216" s="2"/>
      <c r="C216" s="51"/>
      <c r="D216" s="10"/>
      <c r="E216" s="10"/>
      <c r="F216" s="10"/>
      <c r="G216" s="11"/>
      <c r="H216" s="15">
        <f t="shared" ref="H216:L216" si="31">SUM(H214:H215)</f>
        <v>4350</v>
      </c>
      <c r="I216" s="15">
        <f t="shared" si="31"/>
        <v>4350</v>
      </c>
      <c r="J216" s="15">
        <f t="shared" si="31"/>
        <v>0</v>
      </c>
      <c r="K216" s="15">
        <f t="shared" si="31"/>
        <v>0</v>
      </c>
      <c r="L216" s="15">
        <f t="shared" si="31"/>
        <v>8700</v>
      </c>
      <c r="M216" s="24">
        <v>0.3</v>
      </c>
      <c r="N216" s="25">
        <v>0.5</v>
      </c>
      <c r="O216" s="26">
        <f>L216*M216*N216</f>
        <v>1305</v>
      </c>
      <c r="P216" s="2"/>
    </row>
    <row r="217" spans="1:16" x14ac:dyDescent="0.25">
      <c r="A217" s="2"/>
      <c r="B217" s="2"/>
      <c r="C217" s="51"/>
      <c r="D217" s="10"/>
      <c r="E217" s="10"/>
      <c r="F217" s="10"/>
      <c r="G217" s="11"/>
      <c r="H217" s="11"/>
      <c r="I217" s="11"/>
      <c r="J217" s="11"/>
      <c r="K217" s="11"/>
      <c r="L217" s="11"/>
      <c r="M217" s="2"/>
      <c r="N217" s="2"/>
      <c r="O217" s="2"/>
      <c r="P217" s="2"/>
    </row>
    <row r="218" spans="1:16" x14ac:dyDescent="0.25">
      <c r="A218" s="2"/>
      <c r="B218" s="2"/>
      <c r="C218" s="51"/>
      <c r="D218" s="10"/>
      <c r="E218" s="10"/>
      <c r="F218" s="13"/>
      <c r="G218" s="14"/>
      <c r="H218" s="15">
        <f t="shared" ref="H218:L218" si="32">H15+H27+H32+H35+H45+H48+H54+H65+H69+H83+H87+H91+H96+H105+H109+H150+H155+H160+H163+H170+H173+H179+H183+H187+H191+H195+H198+H202+H205+H208+H212+H216</f>
        <v>282614.90999999997</v>
      </c>
      <c r="I218" s="15">
        <f t="shared" si="32"/>
        <v>184966.5</v>
      </c>
      <c r="J218" s="15">
        <f t="shared" si="32"/>
        <v>74472</v>
      </c>
      <c r="K218" s="15">
        <f t="shared" si="32"/>
        <v>975564.5</v>
      </c>
      <c r="L218" s="15">
        <f t="shared" si="32"/>
        <v>1517617.9100000001</v>
      </c>
      <c r="M218" s="27">
        <f>AVERAGE(M15:M216)</f>
        <v>0.32656249999999998</v>
      </c>
      <c r="N218" s="27">
        <f>AVERAGE(N15:N216)</f>
        <v>0.43281250000000004</v>
      </c>
      <c r="O218" s="56">
        <f t="shared" ref="O218" si="33">O15+O27+O32+O35+O45+O48+O54+O65+O69+O83+O87+O91+O96+O105+O109+O150+O155+O160+O163+O170+O173+O179+O183+O187+O191+O195+O198+O202+O205+O208+O212+O216</f>
        <v>231602.40335000004</v>
      </c>
      <c r="P218" s="2"/>
    </row>
    <row r="220" spans="1:16" x14ac:dyDescent="0.25">
      <c r="F220" s="12" t="s">
        <v>102</v>
      </c>
      <c r="G220" s="14"/>
      <c r="H220" s="19">
        <f>H218/$L$218</f>
        <v>0.18622270344714101</v>
      </c>
      <c r="I220" s="19">
        <f>I218/$L$218</f>
        <v>0.12187949205212001</v>
      </c>
      <c r="J220" s="19">
        <f>J218/$L$218</f>
        <v>4.9071640173250192E-2</v>
      </c>
      <c r="K220" s="19">
        <f>K218/$L$218</f>
        <v>0.64282616432748863</v>
      </c>
      <c r="L220" s="19">
        <f>L218/$L$218</f>
        <v>1</v>
      </c>
    </row>
  </sheetData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3073" r:id="rId3" name="Control 1">
          <controlPr defaultSize="0" autoPict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38100</xdr:colOff>
                <xdr:row>5</xdr:row>
                <xdr:rowOff>133350</xdr:rowOff>
              </to>
            </anchor>
          </controlPr>
        </control>
      </mc:Choice>
      <mc:Fallback>
        <control shapeId="3073" r:id="rId3" name="Control 1"/>
      </mc:Fallback>
    </mc:AlternateContent>
    <mc:AlternateContent xmlns:mc="http://schemas.openxmlformats.org/markup-compatibility/2006">
      <mc:Choice Requires="x14">
        <control shapeId="3074" r:id="rId5" name="Control 2">
          <controlPr defaultSize="0" autoPict="0" r:id="rId6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17</xdr:col>
                <xdr:colOff>142875</xdr:colOff>
                <xdr:row>6</xdr:row>
                <xdr:rowOff>38100</xdr:rowOff>
              </to>
            </anchor>
          </controlPr>
        </control>
      </mc:Choice>
      <mc:Fallback>
        <control shapeId="3074" r:id="rId5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autoPict="0" r:id="rId8">
            <anchor moveWithCells="1">
              <from>
                <xdr:col>15</xdr:col>
                <xdr:colOff>0</xdr:colOff>
                <xdr:row>6</xdr:row>
                <xdr:rowOff>0</xdr:rowOff>
              </from>
              <to>
                <xdr:col>17</xdr:col>
                <xdr:colOff>142875</xdr:colOff>
                <xdr:row>7</xdr:row>
                <xdr:rowOff>38100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9" name="Control 4">
          <controlPr defaultSize="0" autoPict="0" r:id="rId10">
            <anchor moveWithCells="1">
              <from>
                <xdr:col>15</xdr:col>
                <xdr:colOff>0</xdr:colOff>
                <xdr:row>7</xdr:row>
                <xdr:rowOff>0</xdr:rowOff>
              </from>
              <to>
                <xdr:col>17</xdr:col>
                <xdr:colOff>142875</xdr:colOff>
                <xdr:row>8</xdr:row>
                <xdr:rowOff>38100</xdr:rowOff>
              </to>
            </anchor>
          </controlPr>
        </control>
      </mc:Choice>
      <mc:Fallback>
        <control shapeId="3076" r:id="rId9" name="Control 4"/>
      </mc:Fallback>
    </mc:AlternateContent>
    <mc:AlternateContent xmlns:mc="http://schemas.openxmlformats.org/markup-compatibility/2006">
      <mc:Choice Requires="x14">
        <control shapeId="3077" r:id="rId11" name="Control 5">
          <controlPr defaultSize="0" autoPict="0" r:id="rId12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17</xdr:col>
                <xdr:colOff>142875</xdr:colOff>
                <xdr:row>9</xdr:row>
                <xdr:rowOff>38100</xdr:rowOff>
              </to>
            </anchor>
          </controlPr>
        </control>
      </mc:Choice>
      <mc:Fallback>
        <control shapeId="3077" r:id="rId11" name="Control 5"/>
      </mc:Fallback>
    </mc:AlternateContent>
    <mc:AlternateContent xmlns:mc="http://schemas.openxmlformats.org/markup-compatibility/2006">
      <mc:Choice Requires="x14">
        <control shapeId="3078" r:id="rId13" name="Control 6">
          <controlPr defaultSize="0" autoPict="0" r:id="rId14">
            <anchor moveWithCells="1">
              <from>
                <xdr:col>15</xdr:col>
                <xdr:colOff>0</xdr:colOff>
                <xdr:row>9</xdr:row>
                <xdr:rowOff>0</xdr:rowOff>
              </from>
              <to>
                <xdr:col>17</xdr:col>
                <xdr:colOff>142875</xdr:colOff>
                <xdr:row>10</xdr:row>
                <xdr:rowOff>38100</xdr:rowOff>
              </to>
            </anchor>
          </controlPr>
        </control>
      </mc:Choice>
      <mc:Fallback>
        <control shapeId="3078" r:id="rId13" name="Control 6"/>
      </mc:Fallback>
    </mc:AlternateContent>
    <mc:AlternateContent xmlns:mc="http://schemas.openxmlformats.org/markup-compatibility/2006">
      <mc:Choice Requires="x14">
        <control shapeId="3079" r:id="rId15" name="Control 7">
          <controlPr defaultSize="0" autoPict="0" r:id="rId16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17</xdr:col>
                <xdr:colOff>142875</xdr:colOff>
                <xdr:row>11</xdr:row>
                <xdr:rowOff>38100</xdr:rowOff>
              </to>
            </anchor>
          </controlPr>
        </control>
      </mc:Choice>
      <mc:Fallback>
        <control shapeId="3079" r:id="rId15" name="Control 7"/>
      </mc:Fallback>
    </mc:AlternateContent>
    <mc:AlternateContent xmlns:mc="http://schemas.openxmlformats.org/markup-compatibility/2006">
      <mc:Choice Requires="x14">
        <control shapeId="3080" r:id="rId17" name="Control 8">
          <controlPr defaultSize="0" autoPict="0" r:id="rId18">
            <anchor moveWithCells="1">
              <from>
                <xdr:col>15</xdr:col>
                <xdr:colOff>0</xdr:colOff>
                <xdr:row>11</xdr:row>
                <xdr:rowOff>0</xdr:rowOff>
              </from>
              <to>
                <xdr:col>17</xdr:col>
                <xdr:colOff>142875</xdr:colOff>
                <xdr:row>12</xdr:row>
                <xdr:rowOff>38100</xdr:rowOff>
              </to>
            </anchor>
          </controlPr>
        </control>
      </mc:Choice>
      <mc:Fallback>
        <control shapeId="3080" r:id="rId17" name="Control 8"/>
      </mc:Fallback>
    </mc:AlternateContent>
    <mc:AlternateContent xmlns:mc="http://schemas.openxmlformats.org/markup-compatibility/2006">
      <mc:Choice Requires="x14">
        <control shapeId="3081" r:id="rId19" name="Control 9">
          <controlPr defaultSize="0" autoPict="0" r:id="rId20">
            <anchor moveWithCells="1">
              <from>
                <xdr:col>15</xdr:col>
                <xdr:colOff>0</xdr:colOff>
                <xdr:row>12</xdr:row>
                <xdr:rowOff>0</xdr:rowOff>
              </from>
              <to>
                <xdr:col>17</xdr:col>
                <xdr:colOff>142875</xdr:colOff>
                <xdr:row>13</xdr:row>
                <xdr:rowOff>38100</xdr:rowOff>
              </to>
            </anchor>
          </controlPr>
        </control>
      </mc:Choice>
      <mc:Fallback>
        <control shapeId="3081" r:id="rId19" name="Control 9"/>
      </mc:Fallback>
    </mc:AlternateContent>
    <mc:AlternateContent xmlns:mc="http://schemas.openxmlformats.org/markup-compatibility/2006">
      <mc:Choice Requires="x14">
        <control shapeId="3082" r:id="rId21" name="Control 10">
          <controlPr defaultSize="0" autoPict="0" r:id="rId22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17</xdr:col>
                <xdr:colOff>142875</xdr:colOff>
                <xdr:row>14</xdr:row>
                <xdr:rowOff>38100</xdr:rowOff>
              </to>
            </anchor>
          </controlPr>
        </control>
      </mc:Choice>
      <mc:Fallback>
        <control shapeId="3082" r:id="rId21" name="Control 10"/>
      </mc:Fallback>
    </mc:AlternateContent>
    <mc:AlternateContent xmlns:mc="http://schemas.openxmlformats.org/markup-compatibility/2006">
      <mc:Choice Requires="x14">
        <control shapeId="3083" r:id="rId23" name="Control 11">
          <controlPr defaultSize="0" autoPict="0" r:id="rId2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1</xdr:col>
                <xdr:colOff>38100</xdr:colOff>
                <xdr:row>16</xdr:row>
                <xdr:rowOff>133350</xdr:rowOff>
              </to>
            </anchor>
          </controlPr>
        </control>
      </mc:Choice>
      <mc:Fallback>
        <control shapeId="3083" r:id="rId23" name="Control 11"/>
      </mc:Fallback>
    </mc:AlternateContent>
    <mc:AlternateContent xmlns:mc="http://schemas.openxmlformats.org/markup-compatibility/2006">
      <mc:Choice Requires="x14">
        <control shapeId="3084" r:id="rId25" name="Control 12">
          <controlPr defaultSize="0" autoPict="0" r:id="rId26">
            <anchor moveWithCells="1">
              <from>
                <xdr:col>15</xdr:col>
                <xdr:colOff>0</xdr:colOff>
                <xdr:row>16</xdr:row>
                <xdr:rowOff>0</xdr:rowOff>
              </from>
              <to>
                <xdr:col>17</xdr:col>
                <xdr:colOff>142875</xdr:colOff>
                <xdr:row>17</xdr:row>
                <xdr:rowOff>38100</xdr:rowOff>
              </to>
            </anchor>
          </controlPr>
        </control>
      </mc:Choice>
      <mc:Fallback>
        <control shapeId="3084" r:id="rId25" name="Control 12"/>
      </mc:Fallback>
    </mc:AlternateContent>
    <mc:AlternateContent xmlns:mc="http://schemas.openxmlformats.org/markup-compatibility/2006">
      <mc:Choice Requires="x14">
        <control shapeId="3085" r:id="rId27" name="Control 13">
          <controlPr defaultSize="0" autoPict="0" r:id="rId28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17</xdr:col>
                <xdr:colOff>142875</xdr:colOff>
                <xdr:row>18</xdr:row>
                <xdr:rowOff>38100</xdr:rowOff>
              </to>
            </anchor>
          </controlPr>
        </control>
      </mc:Choice>
      <mc:Fallback>
        <control shapeId="3085" r:id="rId27" name="Control 13"/>
      </mc:Fallback>
    </mc:AlternateContent>
    <mc:AlternateContent xmlns:mc="http://schemas.openxmlformats.org/markup-compatibility/2006">
      <mc:Choice Requires="x14">
        <control shapeId="3086" r:id="rId29" name="Control 14">
          <controlPr defaultSize="0" autoPict="0" r:id="rId30">
            <anchor moveWithCells="1">
              <from>
                <xdr:col>15</xdr:col>
                <xdr:colOff>0</xdr:colOff>
                <xdr:row>18</xdr:row>
                <xdr:rowOff>0</xdr:rowOff>
              </from>
              <to>
                <xdr:col>17</xdr:col>
                <xdr:colOff>142875</xdr:colOff>
                <xdr:row>19</xdr:row>
                <xdr:rowOff>38100</xdr:rowOff>
              </to>
            </anchor>
          </controlPr>
        </control>
      </mc:Choice>
      <mc:Fallback>
        <control shapeId="3086" r:id="rId29" name="Control 14"/>
      </mc:Fallback>
    </mc:AlternateContent>
    <mc:AlternateContent xmlns:mc="http://schemas.openxmlformats.org/markup-compatibility/2006">
      <mc:Choice Requires="x14">
        <control shapeId="3087" r:id="rId31" name="Control 15">
          <controlPr defaultSize="0" autoPict="0" r:id="rId32">
            <anchor moveWithCells="1">
              <from>
                <xdr:col>15</xdr:col>
                <xdr:colOff>0</xdr:colOff>
                <xdr:row>19</xdr:row>
                <xdr:rowOff>0</xdr:rowOff>
              </from>
              <to>
                <xdr:col>17</xdr:col>
                <xdr:colOff>142875</xdr:colOff>
                <xdr:row>20</xdr:row>
                <xdr:rowOff>38100</xdr:rowOff>
              </to>
            </anchor>
          </controlPr>
        </control>
      </mc:Choice>
      <mc:Fallback>
        <control shapeId="3087" r:id="rId31" name="Control 15"/>
      </mc:Fallback>
    </mc:AlternateContent>
    <mc:AlternateContent xmlns:mc="http://schemas.openxmlformats.org/markup-compatibility/2006">
      <mc:Choice Requires="x14">
        <control shapeId="3088" r:id="rId33" name="Control 16">
          <controlPr defaultSize="0" autoPict="0" r:id="rId34">
            <anchor moveWithCells="1">
              <from>
                <xdr:col>15</xdr:col>
                <xdr:colOff>0</xdr:colOff>
                <xdr:row>20</xdr:row>
                <xdr:rowOff>0</xdr:rowOff>
              </from>
              <to>
                <xdr:col>17</xdr:col>
                <xdr:colOff>142875</xdr:colOff>
                <xdr:row>21</xdr:row>
                <xdr:rowOff>38100</xdr:rowOff>
              </to>
            </anchor>
          </controlPr>
        </control>
      </mc:Choice>
      <mc:Fallback>
        <control shapeId="3088" r:id="rId33" name="Control 16"/>
      </mc:Fallback>
    </mc:AlternateContent>
    <mc:AlternateContent xmlns:mc="http://schemas.openxmlformats.org/markup-compatibility/2006">
      <mc:Choice Requires="x14">
        <control shapeId="3089" r:id="rId35" name="Control 17">
          <controlPr defaultSize="0" autoPict="0" r:id="rId36">
            <anchor moveWithCells="1">
              <from>
                <xdr:col>15</xdr:col>
                <xdr:colOff>0</xdr:colOff>
                <xdr:row>21</xdr:row>
                <xdr:rowOff>0</xdr:rowOff>
              </from>
              <to>
                <xdr:col>17</xdr:col>
                <xdr:colOff>142875</xdr:colOff>
                <xdr:row>22</xdr:row>
                <xdr:rowOff>38100</xdr:rowOff>
              </to>
            </anchor>
          </controlPr>
        </control>
      </mc:Choice>
      <mc:Fallback>
        <control shapeId="3089" r:id="rId35" name="Control 17"/>
      </mc:Fallback>
    </mc:AlternateContent>
    <mc:AlternateContent xmlns:mc="http://schemas.openxmlformats.org/markup-compatibility/2006">
      <mc:Choice Requires="x14">
        <control shapeId="3090" r:id="rId37" name="Control 18">
          <controlPr defaultSize="0" autoPict="0" r:id="rId38">
            <anchor moveWithCells="1">
              <from>
                <xdr:col>15</xdr:col>
                <xdr:colOff>0</xdr:colOff>
                <xdr:row>22</xdr:row>
                <xdr:rowOff>0</xdr:rowOff>
              </from>
              <to>
                <xdr:col>17</xdr:col>
                <xdr:colOff>142875</xdr:colOff>
                <xdr:row>23</xdr:row>
                <xdr:rowOff>38100</xdr:rowOff>
              </to>
            </anchor>
          </controlPr>
        </control>
      </mc:Choice>
      <mc:Fallback>
        <control shapeId="3090" r:id="rId37" name="Control 18"/>
      </mc:Fallback>
    </mc:AlternateContent>
    <mc:AlternateContent xmlns:mc="http://schemas.openxmlformats.org/markup-compatibility/2006">
      <mc:Choice Requires="x14">
        <control shapeId="3091" r:id="rId39" name="Control 19">
          <controlPr defaultSize="0" autoPict="0" r:id="rId40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17</xdr:col>
                <xdr:colOff>142875</xdr:colOff>
                <xdr:row>24</xdr:row>
                <xdr:rowOff>38100</xdr:rowOff>
              </to>
            </anchor>
          </controlPr>
        </control>
      </mc:Choice>
      <mc:Fallback>
        <control shapeId="3091" r:id="rId39" name="Control 19"/>
      </mc:Fallback>
    </mc:AlternateContent>
    <mc:AlternateContent xmlns:mc="http://schemas.openxmlformats.org/markup-compatibility/2006">
      <mc:Choice Requires="x14">
        <control shapeId="3092" r:id="rId41" name="Control 20">
          <controlPr defaultSize="0" autoPict="0" r:id="rId42">
            <anchor moveWithCells="1">
              <from>
                <xdr:col>15</xdr:col>
                <xdr:colOff>0</xdr:colOff>
                <xdr:row>24</xdr:row>
                <xdr:rowOff>0</xdr:rowOff>
              </from>
              <to>
                <xdr:col>17</xdr:col>
                <xdr:colOff>142875</xdr:colOff>
                <xdr:row>25</xdr:row>
                <xdr:rowOff>38100</xdr:rowOff>
              </to>
            </anchor>
          </controlPr>
        </control>
      </mc:Choice>
      <mc:Fallback>
        <control shapeId="3092" r:id="rId41" name="Control 20"/>
      </mc:Fallback>
    </mc:AlternateContent>
    <mc:AlternateContent xmlns:mc="http://schemas.openxmlformats.org/markup-compatibility/2006">
      <mc:Choice Requires="x14">
        <control shapeId="3093" r:id="rId43" name="Control 21">
          <controlPr defaultSize="0" autoPict="0" r:id="rId44">
            <anchor moveWithCells="1">
              <from>
                <xdr:col>15</xdr:col>
                <xdr:colOff>0</xdr:colOff>
                <xdr:row>25</xdr:row>
                <xdr:rowOff>0</xdr:rowOff>
              </from>
              <to>
                <xdr:col>17</xdr:col>
                <xdr:colOff>142875</xdr:colOff>
                <xdr:row>26</xdr:row>
                <xdr:rowOff>38100</xdr:rowOff>
              </to>
            </anchor>
          </controlPr>
        </control>
      </mc:Choice>
      <mc:Fallback>
        <control shapeId="3093" r:id="rId43" name="Control 21"/>
      </mc:Fallback>
    </mc:AlternateContent>
    <mc:AlternateContent xmlns:mc="http://schemas.openxmlformats.org/markup-compatibility/2006">
      <mc:Choice Requires="x14">
        <control shapeId="3094" r:id="rId45" name="Control 22">
          <controlPr defaultSize="0" autoPict="0" r:id="rId46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1</xdr:col>
                <xdr:colOff>38100</xdr:colOff>
                <xdr:row>28</xdr:row>
                <xdr:rowOff>133350</xdr:rowOff>
              </to>
            </anchor>
          </controlPr>
        </control>
      </mc:Choice>
      <mc:Fallback>
        <control shapeId="3094" r:id="rId45" name="Control 22"/>
      </mc:Fallback>
    </mc:AlternateContent>
    <mc:AlternateContent xmlns:mc="http://schemas.openxmlformats.org/markup-compatibility/2006">
      <mc:Choice Requires="x14">
        <control shapeId="3095" r:id="rId47" name="Control 23">
          <controlPr defaultSize="0" autoPict="0" r:id="rId48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17</xdr:col>
                <xdr:colOff>142875</xdr:colOff>
                <xdr:row>29</xdr:row>
                <xdr:rowOff>38100</xdr:rowOff>
              </to>
            </anchor>
          </controlPr>
        </control>
      </mc:Choice>
      <mc:Fallback>
        <control shapeId="3095" r:id="rId47" name="Control 23"/>
      </mc:Fallback>
    </mc:AlternateContent>
    <mc:AlternateContent xmlns:mc="http://schemas.openxmlformats.org/markup-compatibility/2006">
      <mc:Choice Requires="x14">
        <control shapeId="3096" r:id="rId49" name="Control 24">
          <controlPr defaultSize="0" autoPict="0" r:id="rId50">
            <anchor moveWithCells="1">
              <from>
                <xdr:col>15</xdr:col>
                <xdr:colOff>0</xdr:colOff>
                <xdr:row>29</xdr:row>
                <xdr:rowOff>0</xdr:rowOff>
              </from>
              <to>
                <xdr:col>17</xdr:col>
                <xdr:colOff>142875</xdr:colOff>
                <xdr:row>30</xdr:row>
                <xdr:rowOff>38100</xdr:rowOff>
              </to>
            </anchor>
          </controlPr>
        </control>
      </mc:Choice>
      <mc:Fallback>
        <control shapeId="3096" r:id="rId49" name="Control 24"/>
      </mc:Fallback>
    </mc:AlternateContent>
    <mc:AlternateContent xmlns:mc="http://schemas.openxmlformats.org/markup-compatibility/2006">
      <mc:Choice Requires="x14">
        <control shapeId="3097" r:id="rId51" name="Control 25">
          <controlPr defaultSize="0" autoPict="0" r:id="rId52">
            <anchor moveWithCells="1">
              <from>
                <xdr:col>15</xdr:col>
                <xdr:colOff>0</xdr:colOff>
                <xdr:row>30</xdr:row>
                <xdr:rowOff>0</xdr:rowOff>
              </from>
              <to>
                <xdr:col>17</xdr:col>
                <xdr:colOff>142875</xdr:colOff>
                <xdr:row>31</xdr:row>
                <xdr:rowOff>38100</xdr:rowOff>
              </to>
            </anchor>
          </controlPr>
        </control>
      </mc:Choice>
      <mc:Fallback>
        <control shapeId="3097" r:id="rId51" name="Control 25"/>
      </mc:Fallback>
    </mc:AlternateContent>
    <mc:AlternateContent xmlns:mc="http://schemas.openxmlformats.org/markup-compatibility/2006">
      <mc:Choice Requires="x14">
        <control shapeId="3098" r:id="rId53" name="Control 26">
          <controlPr defaultSize="0" autoPict="0" r:id="rId5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1</xdr:col>
                <xdr:colOff>38100</xdr:colOff>
                <xdr:row>33</xdr:row>
                <xdr:rowOff>133350</xdr:rowOff>
              </to>
            </anchor>
          </controlPr>
        </control>
      </mc:Choice>
      <mc:Fallback>
        <control shapeId="3098" r:id="rId53" name="Control 26"/>
      </mc:Fallback>
    </mc:AlternateContent>
    <mc:AlternateContent xmlns:mc="http://schemas.openxmlformats.org/markup-compatibility/2006">
      <mc:Choice Requires="x14">
        <control shapeId="3099" r:id="rId55" name="Control 27">
          <controlPr defaultSize="0" autoPict="0" r:id="rId56">
            <anchor moveWithCells="1">
              <from>
                <xdr:col>15</xdr:col>
                <xdr:colOff>0</xdr:colOff>
                <xdr:row>33</xdr:row>
                <xdr:rowOff>0</xdr:rowOff>
              </from>
              <to>
                <xdr:col>17</xdr:col>
                <xdr:colOff>142875</xdr:colOff>
                <xdr:row>34</xdr:row>
                <xdr:rowOff>38100</xdr:rowOff>
              </to>
            </anchor>
          </controlPr>
        </control>
      </mc:Choice>
      <mc:Fallback>
        <control shapeId="3099" r:id="rId55" name="Control 27"/>
      </mc:Fallback>
    </mc:AlternateContent>
    <mc:AlternateContent xmlns:mc="http://schemas.openxmlformats.org/markup-compatibility/2006">
      <mc:Choice Requires="x14">
        <control shapeId="3100" r:id="rId57" name="Control 28">
          <controlPr defaultSize="0" autoPict="0" r:id="rId46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1</xdr:col>
                <xdr:colOff>38100</xdr:colOff>
                <xdr:row>36</xdr:row>
                <xdr:rowOff>133350</xdr:rowOff>
              </to>
            </anchor>
          </controlPr>
        </control>
      </mc:Choice>
      <mc:Fallback>
        <control shapeId="3100" r:id="rId57" name="Control 28"/>
      </mc:Fallback>
    </mc:AlternateContent>
    <mc:AlternateContent xmlns:mc="http://schemas.openxmlformats.org/markup-compatibility/2006">
      <mc:Choice Requires="x14">
        <control shapeId="3101" r:id="rId58" name="Control 29">
          <controlPr defaultSize="0" autoPict="0" r:id="rId59">
            <anchor moveWithCells="1">
              <from>
                <xdr:col>15</xdr:col>
                <xdr:colOff>0</xdr:colOff>
                <xdr:row>36</xdr:row>
                <xdr:rowOff>0</xdr:rowOff>
              </from>
              <to>
                <xdr:col>17</xdr:col>
                <xdr:colOff>142875</xdr:colOff>
                <xdr:row>37</xdr:row>
                <xdr:rowOff>38100</xdr:rowOff>
              </to>
            </anchor>
          </controlPr>
        </control>
      </mc:Choice>
      <mc:Fallback>
        <control shapeId="3101" r:id="rId58" name="Control 29"/>
      </mc:Fallback>
    </mc:AlternateContent>
    <mc:AlternateContent xmlns:mc="http://schemas.openxmlformats.org/markup-compatibility/2006">
      <mc:Choice Requires="x14">
        <control shapeId="3102" r:id="rId60" name="Control 30">
          <controlPr defaultSize="0" autoPict="0" r:id="rId61">
            <anchor moveWithCells="1">
              <from>
                <xdr:col>15</xdr:col>
                <xdr:colOff>0</xdr:colOff>
                <xdr:row>37</xdr:row>
                <xdr:rowOff>0</xdr:rowOff>
              </from>
              <to>
                <xdr:col>17</xdr:col>
                <xdr:colOff>142875</xdr:colOff>
                <xdr:row>38</xdr:row>
                <xdr:rowOff>38100</xdr:rowOff>
              </to>
            </anchor>
          </controlPr>
        </control>
      </mc:Choice>
      <mc:Fallback>
        <control shapeId="3102" r:id="rId60" name="Control 30"/>
      </mc:Fallback>
    </mc:AlternateContent>
    <mc:AlternateContent xmlns:mc="http://schemas.openxmlformats.org/markup-compatibility/2006">
      <mc:Choice Requires="x14">
        <control shapeId="3103" r:id="rId62" name="Control 31">
          <controlPr defaultSize="0" autoPict="0" r:id="rId63">
            <anchor moveWithCells="1">
              <from>
                <xdr:col>15</xdr:col>
                <xdr:colOff>0</xdr:colOff>
                <xdr:row>38</xdr:row>
                <xdr:rowOff>0</xdr:rowOff>
              </from>
              <to>
                <xdr:col>17</xdr:col>
                <xdr:colOff>142875</xdr:colOff>
                <xdr:row>39</xdr:row>
                <xdr:rowOff>38100</xdr:rowOff>
              </to>
            </anchor>
          </controlPr>
        </control>
      </mc:Choice>
      <mc:Fallback>
        <control shapeId="3103" r:id="rId62" name="Control 31"/>
      </mc:Fallback>
    </mc:AlternateContent>
    <mc:AlternateContent xmlns:mc="http://schemas.openxmlformats.org/markup-compatibility/2006">
      <mc:Choice Requires="x14">
        <control shapeId="3104" r:id="rId64" name="Control 32">
          <controlPr defaultSize="0" autoPict="0" r:id="rId65">
            <anchor moveWithCells="1">
              <from>
                <xdr:col>15</xdr:col>
                <xdr:colOff>0</xdr:colOff>
                <xdr:row>39</xdr:row>
                <xdr:rowOff>0</xdr:rowOff>
              </from>
              <to>
                <xdr:col>17</xdr:col>
                <xdr:colOff>142875</xdr:colOff>
                <xdr:row>40</xdr:row>
                <xdr:rowOff>38100</xdr:rowOff>
              </to>
            </anchor>
          </controlPr>
        </control>
      </mc:Choice>
      <mc:Fallback>
        <control shapeId="3104" r:id="rId64" name="Control 32"/>
      </mc:Fallback>
    </mc:AlternateContent>
    <mc:AlternateContent xmlns:mc="http://schemas.openxmlformats.org/markup-compatibility/2006">
      <mc:Choice Requires="x14">
        <control shapeId="3105" r:id="rId66" name="Control 33">
          <controlPr defaultSize="0" autoPict="0" r:id="rId67">
            <anchor moveWithCells="1">
              <from>
                <xdr:col>15</xdr:col>
                <xdr:colOff>0</xdr:colOff>
                <xdr:row>40</xdr:row>
                <xdr:rowOff>0</xdr:rowOff>
              </from>
              <to>
                <xdr:col>17</xdr:col>
                <xdr:colOff>142875</xdr:colOff>
                <xdr:row>41</xdr:row>
                <xdr:rowOff>38100</xdr:rowOff>
              </to>
            </anchor>
          </controlPr>
        </control>
      </mc:Choice>
      <mc:Fallback>
        <control shapeId="3105" r:id="rId66" name="Control 33"/>
      </mc:Fallback>
    </mc:AlternateContent>
    <mc:AlternateContent xmlns:mc="http://schemas.openxmlformats.org/markup-compatibility/2006">
      <mc:Choice Requires="x14">
        <control shapeId="3106" r:id="rId68" name="Control 34">
          <controlPr defaultSize="0" autoPict="0" r:id="rId69">
            <anchor moveWithCells="1">
              <from>
                <xdr:col>15</xdr:col>
                <xdr:colOff>0</xdr:colOff>
                <xdr:row>41</xdr:row>
                <xdr:rowOff>0</xdr:rowOff>
              </from>
              <to>
                <xdr:col>17</xdr:col>
                <xdr:colOff>142875</xdr:colOff>
                <xdr:row>42</xdr:row>
                <xdr:rowOff>38100</xdr:rowOff>
              </to>
            </anchor>
          </controlPr>
        </control>
      </mc:Choice>
      <mc:Fallback>
        <control shapeId="3106" r:id="rId68" name="Control 34"/>
      </mc:Fallback>
    </mc:AlternateContent>
    <mc:AlternateContent xmlns:mc="http://schemas.openxmlformats.org/markup-compatibility/2006">
      <mc:Choice Requires="x14">
        <control shapeId="3107" r:id="rId70" name="Control 35">
          <controlPr defaultSize="0" autoPict="0" r:id="rId71">
            <anchor moveWithCells="1">
              <from>
                <xdr:col>15</xdr:col>
                <xdr:colOff>0</xdr:colOff>
                <xdr:row>42</xdr:row>
                <xdr:rowOff>0</xdr:rowOff>
              </from>
              <to>
                <xdr:col>17</xdr:col>
                <xdr:colOff>142875</xdr:colOff>
                <xdr:row>43</xdr:row>
                <xdr:rowOff>38100</xdr:rowOff>
              </to>
            </anchor>
          </controlPr>
        </control>
      </mc:Choice>
      <mc:Fallback>
        <control shapeId="3107" r:id="rId70" name="Control 35"/>
      </mc:Fallback>
    </mc:AlternateContent>
    <mc:AlternateContent xmlns:mc="http://schemas.openxmlformats.org/markup-compatibility/2006">
      <mc:Choice Requires="x14">
        <control shapeId="3108" r:id="rId72" name="Control 36">
          <controlPr defaultSize="0" autoPict="0" r:id="rId73">
            <anchor moveWithCells="1">
              <from>
                <xdr:col>15</xdr:col>
                <xdr:colOff>0</xdr:colOff>
                <xdr:row>43</xdr:row>
                <xdr:rowOff>0</xdr:rowOff>
              </from>
              <to>
                <xdr:col>17</xdr:col>
                <xdr:colOff>142875</xdr:colOff>
                <xdr:row>44</xdr:row>
                <xdr:rowOff>38100</xdr:rowOff>
              </to>
            </anchor>
          </controlPr>
        </control>
      </mc:Choice>
      <mc:Fallback>
        <control shapeId="3108" r:id="rId72" name="Control 36"/>
      </mc:Fallback>
    </mc:AlternateContent>
    <mc:AlternateContent xmlns:mc="http://schemas.openxmlformats.org/markup-compatibility/2006">
      <mc:Choice Requires="x14">
        <control shapeId="3109" r:id="rId74" name="Control 37">
          <controlPr defaultSize="0" autoPict="0" r:id="rId75">
            <anchor moveWithCells="1">
              <from>
                <xdr:col>0</xdr:col>
                <xdr:colOff>0</xdr:colOff>
                <xdr:row>45</xdr:row>
                <xdr:rowOff>0</xdr:rowOff>
              </from>
              <to>
                <xdr:col>1</xdr:col>
                <xdr:colOff>38100</xdr:colOff>
                <xdr:row>46</xdr:row>
                <xdr:rowOff>133350</xdr:rowOff>
              </to>
            </anchor>
          </controlPr>
        </control>
      </mc:Choice>
      <mc:Fallback>
        <control shapeId="3109" r:id="rId74" name="Control 37"/>
      </mc:Fallback>
    </mc:AlternateContent>
    <mc:AlternateContent xmlns:mc="http://schemas.openxmlformats.org/markup-compatibility/2006">
      <mc:Choice Requires="x14">
        <control shapeId="3110" r:id="rId76" name="Control 38">
          <controlPr defaultSize="0" autoPict="0" r:id="rId77">
            <anchor moveWithCells="1">
              <from>
                <xdr:col>15</xdr:col>
                <xdr:colOff>0</xdr:colOff>
                <xdr:row>46</xdr:row>
                <xdr:rowOff>0</xdr:rowOff>
              </from>
              <to>
                <xdr:col>17</xdr:col>
                <xdr:colOff>142875</xdr:colOff>
                <xdr:row>47</xdr:row>
                <xdr:rowOff>38100</xdr:rowOff>
              </to>
            </anchor>
          </controlPr>
        </control>
      </mc:Choice>
      <mc:Fallback>
        <control shapeId="3110" r:id="rId76" name="Control 38"/>
      </mc:Fallback>
    </mc:AlternateContent>
    <mc:AlternateContent xmlns:mc="http://schemas.openxmlformats.org/markup-compatibility/2006">
      <mc:Choice Requires="x14">
        <control shapeId="3111" r:id="rId78" name="Control 39">
          <controlPr defaultSize="0" autoPict="0" r:id="rId79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1</xdr:col>
                <xdr:colOff>38100</xdr:colOff>
                <xdr:row>49</xdr:row>
                <xdr:rowOff>133350</xdr:rowOff>
              </to>
            </anchor>
          </controlPr>
        </control>
      </mc:Choice>
      <mc:Fallback>
        <control shapeId="3111" r:id="rId78" name="Control 39"/>
      </mc:Fallback>
    </mc:AlternateContent>
    <mc:AlternateContent xmlns:mc="http://schemas.openxmlformats.org/markup-compatibility/2006">
      <mc:Choice Requires="x14">
        <control shapeId="3112" r:id="rId80" name="Control 40">
          <controlPr defaultSize="0" autoPict="0" r:id="rId81">
            <anchor moveWithCells="1">
              <from>
                <xdr:col>15</xdr:col>
                <xdr:colOff>0</xdr:colOff>
                <xdr:row>49</xdr:row>
                <xdr:rowOff>0</xdr:rowOff>
              </from>
              <to>
                <xdr:col>17</xdr:col>
                <xdr:colOff>142875</xdr:colOff>
                <xdr:row>50</xdr:row>
                <xdr:rowOff>38100</xdr:rowOff>
              </to>
            </anchor>
          </controlPr>
        </control>
      </mc:Choice>
      <mc:Fallback>
        <control shapeId="3112" r:id="rId80" name="Control 40"/>
      </mc:Fallback>
    </mc:AlternateContent>
    <mc:AlternateContent xmlns:mc="http://schemas.openxmlformats.org/markup-compatibility/2006">
      <mc:Choice Requires="x14">
        <control shapeId="3113" r:id="rId82" name="Control 41">
          <controlPr defaultSize="0" autoPict="0" r:id="rId83">
            <anchor moveWithCells="1">
              <from>
                <xdr:col>15</xdr:col>
                <xdr:colOff>0</xdr:colOff>
                <xdr:row>50</xdr:row>
                <xdr:rowOff>0</xdr:rowOff>
              </from>
              <to>
                <xdr:col>17</xdr:col>
                <xdr:colOff>142875</xdr:colOff>
                <xdr:row>51</xdr:row>
                <xdr:rowOff>38100</xdr:rowOff>
              </to>
            </anchor>
          </controlPr>
        </control>
      </mc:Choice>
      <mc:Fallback>
        <control shapeId="3113" r:id="rId82" name="Control 41"/>
      </mc:Fallback>
    </mc:AlternateContent>
    <mc:AlternateContent xmlns:mc="http://schemas.openxmlformats.org/markup-compatibility/2006">
      <mc:Choice Requires="x14">
        <control shapeId="3114" r:id="rId84" name="Control 42">
          <controlPr defaultSize="0" autoPict="0" r:id="rId85">
            <anchor moveWithCells="1">
              <from>
                <xdr:col>15</xdr:col>
                <xdr:colOff>0</xdr:colOff>
                <xdr:row>51</xdr:row>
                <xdr:rowOff>0</xdr:rowOff>
              </from>
              <to>
                <xdr:col>17</xdr:col>
                <xdr:colOff>142875</xdr:colOff>
                <xdr:row>52</xdr:row>
                <xdr:rowOff>38100</xdr:rowOff>
              </to>
            </anchor>
          </controlPr>
        </control>
      </mc:Choice>
      <mc:Fallback>
        <control shapeId="3114" r:id="rId84" name="Control 42"/>
      </mc:Fallback>
    </mc:AlternateContent>
    <mc:AlternateContent xmlns:mc="http://schemas.openxmlformats.org/markup-compatibility/2006">
      <mc:Choice Requires="x14">
        <control shapeId="3115" r:id="rId86" name="Control 43">
          <controlPr defaultSize="0" autoPict="0" r:id="rId87">
            <anchor moveWithCells="1">
              <from>
                <xdr:col>15</xdr:col>
                <xdr:colOff>0</xdr:colOff>
                <xdr:row>52</xdr:row>
                <xdr:rowOff>0</xdr:rowOff>
              </from>
              <to>
                <xdr:col>17</xdr:col>
                <xdr:colOff>142875</xdr:colOff>
                <xdr:row>53</xdr:row>
                <xdr:rowOff>38100</xdr:rowOff>
              </to>
            </anchor>
          </controlPr>
        </control>
      </mc:Choice>
      <mc:Fallback>
        <control shapeId="3115" r:id="rId86" name="Control 43"/>
      </mc:Fallback>
    </mc:AlternateContent>
    <mc:AlternateContent xmlns:mc="http://schemas.openxmlformats.org/markup-compatibility/2006">
      <mc:Choice Requires="x14">
        <control shapeId="3116" r:id="rId88" name="Control 44">
          <controlPr defaultSize="0" autoPict="0" r:id="rId89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1</xdr:col>
                <xdr:colOff>38100</xdr:colOff>
                <xdr:row>55</xdr:row>
                <xdr:rowOff>133350</xdr:rowOff>
              </to>
            </anchor>
          </controlPr>
        </control>
      </mc:Choice>
      <mc:Fallback>
        <control shapeId="3116" r:id="rId88" name="Control 44"/>
      </mc:Fallback>
    </mc:AlternateContent>
    <mc:AlternateContent xmlns:mc="http://schemas.openxmlformats.org/markup-compatibility/2006">
      <mc:Choice Requires="x14">
        <control shapeId="3117" r:id="rId90" name="Control 45">
          <controlPr defaultSize="0" autoPict="0" r:id="rId91">
            <anchor moveWithCells="1">
              <from>
                <xdr:col>15</xdr:col>
                <xdr:colOff>0</xdr:colOff>
                <xdr:row>55</xdr:row>
                <xdr:rowOff>0</xdr:rowOff>
              </from>
              <to>
                <xdr:col>17</xdr:col>
                <xdr:colOff>142875</xdr:colOff>
                <xdr:row>56</xdr:row>
                <xdr:rowOff>38100</xdr:rowOff>
              </to>
            </anchor>
          </controlPr>
        </control>
      </mc:Choice>
      <mc:Fallback>
        <control shapeId="3117" r:id="rId90" name="Control 45"/>
      </mc:Fallback>
    </mc:AlternateContent>
    <mc:AlternateContent xmlns:mc="http://schemas.openxmlformats.org/markup-compatibility/2006">
      <mc:Choice Requires="x14">
        <control shapeId="3118" r:id="rId92" name="Control 46">
          <controlPr defaultSize="0" autoPict="0" r:id="rId93">
            <anchor moveWithCells="1">
              <from>
                <xdr:col>15</xdr:col>
                <xdr:colOff>0</xdr:colOff>
                <xdr:row>56</xdr:row>
                <xdr:rowOff>0</xdr:rowOff>
              </from>
              <to>
                <xdr:col>17</xdr:col>
                <xdr:colOff>142875</xdr:colOff>
                <xdr:row>57</xdr:row>
                <xdr:rowOff>38100</xdr:rowOff>
              </to>
            </anchor>
          </controlPr>
        </control>
      </mc:Choice>
      <mc:Fallback>
        <control shapeId="3118" r:id="rId92" name="Control 46"/>
      </mc:Fallback>
    </mc:AlternateContent>
    <mc:AlternateContent xmlns:mc="http://schemas.openxmlformats.org/markup-compatibility/2006">
      <mc:Choice Requires="x14">
        <control shapeId="3119" r:id="rId94" name="Control 47">
          <controlPr defaultSize="0" autoPict="0" r:id="rId95">
            <anchor moveWithCells="1">
              <from>
                <xdr:col>15</xdr:col>
                <xdr:colOff>0</xdr:colOff>
                <xdr:row>57</xdr:row>
                <xdr:rowOff>0</xdr:rowOff>
              </from>
              <to>
                <xdr:col>17</xdr:col>
                <xdr:colOff>142875</xdr:colOff>
                <xdr:row>58</xdr:row>
                <xdr:rowOff>38100</xdr:rowOff>
              </to>
            </anchor>
          </controlPr>
        </control>
      </mc:Choice>
      <mc:Fallback>
        <control shapeId="3119" r:id="rId94" name="Control 47"/>
      </mc:Fallback>
    </mc:AlternateContent>
    <mc:AlternateContent xmlns:mc="http://schemas.openxmlformats.org/markup-compatibility/2006">
      <mc:Choice Requires="x14">
        <control shapeId="3120" r:id="rId96" name="Control 48">
          <controlPr defaultSize="0" autoPict="0" r:id="rId97">
            <anchor moveWithCells="1">
              <from>
                <xdr:col>15</xdr:col>
                <xdr:colOff>0</xdr:colOff>
                <xdr:row>58</xdr:row>
                <xdr:rowOff>0</xdr:rowOff>
              </from>
              <to>
                <xdr:col>17</xdr:col>
                <xdr:colOff>142875</xdr:colOff>
                <xdr:row>59</xdr:row>
                <xdr:rowOff>38100</xdr:rowOff>
              </to>
            </anchor>
          </controlPr>
        </control>
      </mc:Choice>
      <mc:Fallback>
        <control shapeId="3120" r:id="rId96" name="Control 48"/>
      </mc:Fallback>
    </mc:AlternateContent>
    <mc:AlternateContent xmlns:mc="http://schemas.openxmlformats.org/markup-compatibility/2006">
      <mc:Choice Requires="x14">
        <control shapeId="3121" r:id="rId98" name="Control 49">
          <controlPr defaultSize="0" autoPict="0" r:id="rId99">
            <anchor moveWithCells="1">
              <from>
                <xdr:col>15</xdr:col>
                <xdr:colOff>0</xdr:colOff>
                <xdr:row>59</xdr:row>
                <xdr:rowOff>0</xdr:rowOff>
              </from>
              <to>
                <xdr:col>17</xdr:col>
                <xdr:colOff>142875</xdr:colOff>
                <xdr:row>60</xdr:row>
                <xdr:rowOff>38100</xdr:rowOff>
              </to>
            </anchor>
          </controlPr>
        </control>
      </mc:Choice>
      <mc:Fallback>
        <control shapeId="3121" r:id="rId98" name="Control 49"/>
      </mc:Fallback>
    </mc:AlternateContent>
    <mc:AlternateContent xmlns:mc="http://schemas.openxmlformats.org/markup-compatibility/2006">
      <mc:Choice Requires="x14">
        <control shapeId="3122" r:id="rId100" name="Control 50">
          <controlPr defaultSize="0" autoPict="0" r:id="rId101">
            <anchor moveWithCells="1">
              <from>
                <xdr:col>15</xdr:col>
                <xdr:colOff>0</xdr:colOff>
                <xdr:row>60</xdr:row>
                <xdr:rowOff>0</xdr:rowOff>
              </from>
              <to>
                <xdr:col>17</xdr:col>
                <xdr:colOff>142875</xdr:colOff>
                <xdr:row>61</xdr:row>
                <xdr:rowOff>38100</xdr:rowOff>
              </to>
            </anchor>
          </controlPr>
        </control>
      </mc:Choice>
      <mc:Fallback>
        <control shapeId="3122" r:id="rId100" name="Control 50"/>
      </mc:Fallback>
    </mc:AlternateContent>
    <mc:AlternateContent xmlns:mc="http://schemas.openxmlformats.org/markup-compatibility/2006">
      <mc:Choice Requires="x14">
        <control shapeId="3123" r:id="rId102" name="Control 51">
          <controlPr defaultSize="0" autoPict="0" r:id="rId103">
            <anchor moveWithCells="1">
              <from>
                <xdr:col>15</xdr:col>
                <xdr:colOff>0</xdr:colOff>
                <xdr:row>61</xdr:row>
                <xdr:rowOff>0</xdr:rowOff>
              </from>
              <to>
                <xdr:col>17</xdr:col>
                <xdr:colOff>142875</xdr:colOff>
                <xdr:row>62</xdr:row>
                <xdr:rowOff>38100</xdr:rowOff>
              </to>
            </anchor>
          </controlPr>
        </control>
      </mc:Choice>
      <mc:Fallback>
        <control shapeId="3123" r:id="rId102" name="Control 51"/>
      </mc:Fallback>
    </mc:AlternateContent>
    <mc:AlternateContent xmlns:mc="http://schemas.openxmlformats.org/markup-compatibility/2006">
      <mc:Choice Requires="x14">
        <control shapeId="3124" r:id="rId104" name="Control 52">
          <controlPr defaultSize="0" autoPict="0" r:id="rId105">
            <anchor moveWithCells="1">
              <from>
                <xdr:col>15</xdr:col>
                <xdr:colOff>0</xdr:colOff>
                <xdr:row>62</xdr:row>
                <xdr:rowOff>0</xdr:rowOff>
              </from>
              <to>
                <xdr:col>17</xdr:col>
                <xdr:colOff>142875</xdr:colOff>
                <xdr:row>63</xdr:row>
                <xdr:rowOff>38100</xdr:rowOff>
              </to>
            </anchor>
          </controlPr>
        </control>
      </mc:Choice>
      <mc:Fallback>
        <control shapeId="3124" r:id="rId104" name="Control 52"/>
      </mc:Fallback>
    </mc:AlternateContent>
    <mc:AlternateContent xmlns:mc="http://schemas.openxmlformats.org/markup-compatibility/2006">
      <mc:Choice Requires="x14">
        <control shapeId="3125" r:id="rId106" name="Control 53">
          <controlPr defaultSize="0" autoPict="0" r:id="rId107">
            <anchor moveWithCells="1">
              <from>
                <xdr:col>15</xdr:col>
                <xdr:colOff>0</xdr:colOff>
                <xdr:row>63</xdr:row>
                <xdr:rowOff>0</xdr:rowOff>
              </from>
              <to>
                <xdr:col>17</xdr:col>
                <xdr:colOff>142875</xdr:colOff>
                <xdr:row>64</xdr:row>
                <xdr:rowOff>38100</xdr:rowOff>
              </to>
            </anchor>
          </controlPr>
        </control>
      </mc:Choice>
      <mc:Fallback>
        <control shapeId="3125" r:id="rId106" name="Control 53"/>
      </mc:Fallback>
    </mc:AlternateContent>
    <mc:AlternateContent xmlns:mc="http://schemas.openxmlformats.org/markup-compatibility/2006">
      <mc:Choice Requires="x14">
        <control shapeId="3126" r:id="rId108" name="Control 54">
          <controlPr defaultSize="0" autoPict="0" r:id="rId109">
            <anchor moveWithCells="1">
              <from>
                <xdr:col>0</xdr:col>
                <xdr:colOff>0</xdr:colOff>
                <xdr:row>65</xdr:row>
                <xdr:rowOff>0</xdr:rowOff>
              </from>
              <to>
                <xdr:col>1</xdr:col>
                <xdr:colOff>38100</xdr:colOff>
                <xdr:row>66</xdr:row>
                <xdr:rowOff>133350</xdr:rowOff>
              </to>
            </anchor>
          </controlPr>
        </control>
      </mc:Choice>
      <mc:Fallback>
        <control shapeId="3126" r:id="rId108" name="Control 54"/>
      </mc:Fallback>
    </mc:AlternateContent>
    <mc:AlternateContent xmlns:mc="http://schemas.openxmlformats.org/markup-compatibility/2006">
      <mc:Choice Requires="x14">
        <control shapeId="3127" r:id="rId110" name="Control 55">
          <controlPr defaultSize="0" autoPict="0" r:id="rId111">
            <anchor moveWithCells="1">
              <from>
                <xdr:col>15</xdr:col>
                <xdr:colOff>0</xdr:colOff>
                <xdr:row>66</xdr:row>
                <xdr:rowOff>0</xdr:rowOff>
              </from>
              <to>
                <xdr:col>17</xdr:col>
                <xdr:colOff>142875</xdr:colOff>
                <xdr:row>67</xdr:row>
                <xdr:rowOff>38100</xdr:rowOff>
              </to>
            </anchor>
          </controlPr>
        </control>
      </mc:Choice>
      <mc:Fallback>
        <control shapeId="3127" r:id="rId110" name="Control 55"/>
      </mc:Fallback>
    </mc:AlternateContent>
    <mc:AlternateContent xmlns:mc="http://schemas.openxmlformats.org/markup-compatibility/2006">
      <mc:Choice Requires="x14">
        <control shapeId="3128" r:id="rId112" name="Control 56">
          <controlPr defaultSize="0" autoPict="0" r:id="rId113">
            <anchor moveWithCells="1">
              <from>
                <xdr:col>15</xdr:col>
                <xdr:colOff>0</xdr:colOff>
                <xdr:row>67</xdr:row>
                <xdr:rowOff>0</xdr:rowOff>
              </from>
              <to>
                <xdr:col>17</xdr:col>
                <xdr:colOff>142875</xdr:colOff>
                <xdr:row>68</xdr:row>
                <xdr:rowOff>38100</xdr:rowOff>
              </to>
            </anchor>
          </controlPr>
        </control>
      </mc:Choice>
      <mc:Fallback>
        <control shapeId="3128" r:id="rId112" name="Control 56"/>
      </mc:Fallback>
    </mc:AlternateContent>
    <mc:AlternateContent xmlns:mc="http://schemas.openxmlformats.org/markup-compatibility/2006">
      <mc:Choice Requires="x14">
        <control shapeId="3129" r:id="rId114" name="Control 57">
          <controlPr defaultSize="0" autoPict="0" r:id="rId115">
            <anchor moveWithCells="1">
              <from>
                <xdr:col>0</xdr:col>
                <xdr:colOff>0</xdr:colOff>
                <xdr:row>69</xdr:row>
                <xdr:rowOff>0</xdr:rowOff>
              </from>
              <to>
                <xdr:col>1</xdr:col>
                <xdr:colOff>38100</xdr:colOff>
                <xdr:row>70</xdr:row>
                <xdr:rowOff>133350</xdr:rowOff>
              </to>
            </anchor>
          </controlPr>
        </control>
      </mc:Choice>
      <mc:Fallback>
        <control shapeId="3129" r:id="rId114" name="Control 57"/>
      </mc:Fallback>
    </mc:AlternateContent>
    <mc:AlternateContent xmlns:mc="http://schemas.openxmlformats.org/markup-compatibility/2006">
      <mc:Choice Requires="x14">
        <control shapeId="3130" r:id="rId116" name="Control 58">
          <controlPr defaultSize="0" autoPict="0" r:id="rId117">
            <anchor moveWithCells="1">
              <from>
                <xdr:col>15</xdr:col>
                <xdr:colOff>0</xdr:colOff>
                <xdr:row>70</xdr:row>
                <xdr:rowOff>0</xdr:rowOff>
              </from>
              <to>
                <xdr:col>17</xdr:col>
                <xdr:colOff>142875</xdr:colOff>
                <xdr:row>71</xdr:row>
                <xdr:rowOff>38100</xdr:rowOff>
              </to>
            </anchor>
          </controlPr>
        </control>
      </mc:Choice>
      <mc:Fallback>
        <control shapeId="3130" r:id="rId116" name="Control 58"/>
      </mc:Fallback>
    </mc:AlternateContent>
    <mc:AlternateContent xmlns:mc="http://schemas.openxmlformats.org/markup-compatibility/2006">
      <mc:Choice Requires="x14">
        <control shapeId="3131" r:id="rId118" name="Control 59">
          <controlPr defaultSize="0" autoPict="0" r:id="rId119">
            <anchor moveWithCells="1">
              <from>
                <xdr:col>15</xdr:col>
                <xdr:colOff>0</xdr:colOff>
                <xdr:row>71</xdr:row>
                <xdr:rowOff>0</xdr:rowOff>
              </from>
              <to>
                <xdr:col>17</xdr:col>
                <xdr:colOff>142875</xdr:colOff>
                <xdr:row>72</xdr:row>
                <xdr:rowOff>38100</xdr:rowOff>
              </to>
            </anchor>
          </controlPr>
        </control>
      </mc:Choice>
      <mc:Fallback>
        <control shapeId="3131" r:id="rId118" name="Control 59"/>
      </mc:Fallback>
    </mc:AlternateContent>
    <mc:AlternateContent xmlns:mc="http://schemas.openxmlformats.org/markup-compatibility/2006">
      <mc:Choice Requires="x14">
        <control shapeId="3132" r:id="rId120" name="Control 60">
          <controlPr defaultSize="0" autoPict="0" r:id="rId121">
            <anchor moveWithCells="1">
              <from>
                <xdr:col>15</xdr:col>
                <xdr:colOff>0</xdr:colOff>
                <xdr:row>72</xdr:row>
                <xdr:rowOff>0</xdr:rowOff>
              </from>
              <to>
                <xdr:col>17</xdr:col>
                <xdr:colOff>142875</xdr:colOff>
                <xdr:row>73</xdr:row>
                <xdr:rowOff>38100</xdr:rowOff>
              </to>
            </anchor>
          </controlPr>
        </control>
      </mc:Choice>
      <mc:Fallback>
        <control shapeId="3132" r:id="rId120" name="Control 60"/>
      </mc:Fallback>
    </mc:AlternateContent>
    <mc:AlternateContent xmlns:mc="http://schemas.openxmlformats.org/markup-compatibility/2006">
      <mc:Choice Requires="x14">
        <control shapeId="3133" r:id="rId122" name="Control 61">
          <controlPr defaultSize="0" autoPict="0" r:id="rId123">
            <anchor moveWithCells="1">
              <from>
                <xdr:col>15</xdr:col>
                <xdr:colOff>0</xdr:colOff>
                <xdr:row>73</xdr:row>
                <xdr:rowOff>0</xdr:rowOff>
              </from>
              <to>
                <xdr:col>17</xdr:col>
                <xdr:colOff>142875</xdr:colOff>
                <xdr:row>74</xdr:row>
                <xdr:rowOff>38100</xdr:rowOff>
              </to>
            </anchor>
          </controlPr>
        </control>
      </mc:Choice>
      <mc:Fallback>
        <control shapeId="3133" r:id="rId122" name="Control 61"/>
      </mc:Fallback>
    </mc:AlternateContent>
    <mc:AlternateContent xmlns:mc="http://schemas.openxmlformats.org/markup-compatibility/2006">
      <mc:Choice Requires="x14">
        <control shapeId="3134" r:id="rId124" name="Control 62">
          <controlPr defaultSize="0" autoPict="0" r:id="rId125">
            <anchor moveWithCells="1">
              <from>
                <xdr:col>15</xdr:col>
                <xdr:colOff>0</xdr:colOff>
                <xdr:row>74</xdr:row>
                <xdr:rowOff>0</xdr:rowOff>
              </from>
              <to>
                <xdr:col>17</xdr:col>
                <xdr:colOff>142875</xdr:colOff>
                <xdr:row>75</xdr:row>
                <xdr:rowOff>38100</xdr:rowOff>
              </to>
            </anchor>
          </controlPr>
        </control>
      </mc:Choice>
      <mc:Fallback>
        <control shapeId="3134" r:id="rId124" name="Control 62"/>
      </mc:Fallback>
    </mc:AlternateContent>
    <mc:AlternateContent xmlns:mc="http://schemas.openxmlformats.org/markup-compatibility/2006">
      <mc:Choice Requires="x14">
        <control shapeId="3135" r:id="rId126" name="Control 63">
          <controlPr defaultSize="0" autoPict="0" r:id="rId127">
            <anchor moveWithCells="1">
              <from>
                <xdr:col>15</xdr:col>
                <xdr:colOff>0</xdr:colOff>
                <xdr:row>75</xdr:row>
                <xdr:rowOff>0</xdr:rowOff>
              </from>
              <to>
                <xdr:col>17</xdr:col>
                <xdr:colOff>142875</xdr:colOff>
                <xdr:row>76</xdr:row>
                <xdr:rowOff>38100</xdr:rowOff>
              </to>
            </anchor>
          </controlPr>
        </control>
      </mc:Choice>
      <mc:Fallback>
        <control shapeId="3135" r:id="rId126" name="Control 63"/>
      </mc:Fallback>
    </mc:AlternateContent>
    <mc:AlternateContent xmlns:mc="http://schemas.openxmlformats.org/markup-compatibility/2006">
      <mc:Choice Requires="x14">
        <control shapeId="3136" r:id="rId128" name="Control 64">
          <controlPr defaultSize="0" autoPict="0" r:id="rId129">
            <anchor moveWithCells="1">
              <from>
                <xdr:col>15</xdr:col>
                <xdr:colOff>0</xdr:colOff>
                <xdr:row>76</xdr:row>
                <xdr:rowOff>0</xdr:rowOff>
              </from>
              <to>
                <xdr:col>17</xdr:col>
                <xdr:colOff>142875</xdr:colOff>
                <xdr:row>77</xdr:row>
                <xdr:rowOff>38100</xdr:rowOff>
              </to>
            </anchor>
          </controlPr>
        </control>
      </mc:Choice>
      <mc:Fallback>
        <control shapeId="3136" r:id="rId128" name="Control 64"/>
      </mc:Fallback>
    </mc:AlternateContent>
    <mc:AlternateContent xmlns:mc="http://schemas.openxmlformats.org/markup-compatibility/2006">
      <mc:Choice Requires="x14">
        <control shapeId="3137" r:id="rId130" name="Control 65">
          <controlPr defaultSize="0" autoPict="0" r:id="rId131">
            <anchor moveWithCells="1">
              <from>
                <xdr:col>15</xdr:col>
                <xdr:colOff>0</xdr:colOff>
                <xdr:row>77</xdr:row>
                <xdr:rowOff>0</xdr:rowOff>
              </from>
              <to>
                <xdr:col>17</xdr:col>
                <xdr:colOff>142875</xdr:colOff>
                <xdr:row>78</xdr:row>
                <xdr:rowOff>38100</xdr:rowOff>
              </to>
            </anchor>
          </controlPr>
        </control>
      </mc:Choice>
      <mc:Fallback>
        <control shapeId="3137" r:id="rId130" name="Control 65"/>
      </mc:Fallback>
    </mc:AlternateContent>
    <mc:AlternateContent xmlns:mc="http://schemas.openxmlformats.org/markup-compatibility/2006">
      <mc:Choice Requires="x14">
        <control shapeId="3138" r:id="rId132" name="Control 66">
          <controlPr defaultSize="0" autoPict="0" r:id="rId133">
            <anchor moveWithCells="1">
              <from>
                <xdr:col>15</xdr:col>
                <xdr:colOff>0</xdr:colOff>
                <xdr:row>78</xdr:row>
                <xdr:rowOff>0</xdr:rowOff>
              </from>
              <to>
                <xdr:col>17</xdr:col>
                <xdr:colOff>142875</xdr:colOff>
                <xdr:row>79</xdr:row>
                <xdr:rowOff>38100</xdr:rowOff>
              </to>
            </anchor>
          </controlPr>
        </control>
      </mc:Choice>
      <mc:Fallback>
        <control shapeId="3138" r:id="rId132" name="Control 66"/>
      </mc:Fallback>
    </mc:AlternateContent>
    <mc:AlternateContent xmlns:mc="http://schemas.openxmlformats.org/markup-compatibility/2006">
      <mc:Choice Requires="x14">
        <control shapeId="3139" r:id="rId134" name="Control 67">
          <controlPr defaultSize="0" autoPict="0" r:id="rId135">
            <anchor moveWithCells="1">
              <from>
                <xdr:col>15</xdr:col>
                <xdr:colOff>0</xdr:colOff>
                <xdr:row>79</xdr:row>
                <xdr:rowOff>0</xdr:rowOff>
              </from>
              <to>
                <xdr:col>17</xdr:col>
                <xdr:colOff>142875</xdr:colOff>
                <xdr:row>80</xdr:row>
                <xdr:rowOff>38100</xdr:rowOff>
              </to>
            </anchor>
          </controlPr>
        </control>
      </mc:Choice>
      <mc:Fallback>
        <control shapeId="3139" r:id="rId134" name="Control 67"/>
      </mc:Fallback>
    </mc:AlternateContent>
    <mc:AlternateContent xmlns:mc="http://schemas.openxmlformats.org/markup-compatibility/2006">
      <mc:Choice Requires="x14">
        <control shapeId="3140" r:id="rId136" name="Control 68">
          <controlPr defaultSize="0" autoPict="0" r:id="rId137">
            <anchor moveWithCells="1">
              <from>
                <xdr:col>15</xdr:col>
                <xdr:colOff>0</xdr:colOff>
                <xdr:row>80</xdr:row>
                <xdr:rowOff>0</xdr:rowOff>
              </from>
              <to>
                <xdr:col>17</xdr:col>
                <xdr:colOff>142875</xdr:colOff>
                <xdr:row>81</xdr:row>
                <xdr:rowOff>38100</xdr:rowOff>
              </to>
            </anchor>
          </controlPr>
        </control>
      </mc:Choice>
      <mc:Fallback>
        <control shapeId="3140" r:id="rId136" name="Control 68"/>
      </mc:Fallback>
    </mc:AlternateContent>
    <mc:AlternateContent xmlns:mc="http://schemas.openxmlformats.org/markup-compatibility/2006">
      <mc:Choice Requires="x14">
        <control shapeId="3141" r:id="rId138" name="Control 69">
          <controlPr defaultSize="0" autoPict="0" r:id="rId139">
            <anchor moveWithCells="1">
              <from>
                <xdr:col>15</xdr:col>
                <xdr:colOff>0</xdr:colOff>
                <xdr:row>81</xdr:row>
                <xdr:rowOff>0</xdr:rowOff>
              </from>
              <to>
                <xdr:col>17</xdr:col>
                <xdr:colOff>142875</xdr:colOff>
                <xdr:row>82</xdr:row>
                <xdr:rowOff>38100</xdr:rowOff>
              </to>
            </anchor>
          </controlPr>
        </control>
      </mc:Choice>
      <mc:Fallback>
        <control shapeId="3141" r:id="rId138" name="Control 69"/>
      </mc:Fallback>
    </mc:AlternateContent>
    <mc:AlternateContent xmlns:mc="http://schemas.openxmlformats.org/markup-compatibility/2006">
      <mc:Choice Requires="x14">
        <control shapeId="3142" r:id="rId140" name="Control 70">
          <controlPr defaultSize="0" autoPict="0" r:id="rId141">
            <anchor moveWithCells="1">
              <from>
                <xdr:col>0</xdr:col>
                <xdr:colOff>0</xdr:colOff>
                <xdr:row>83</xdr:row>
                <xdr:rowOff>0</xdr:rowOff>
              </from>
              <to>
                <xdr:col>1</xdr:col>
                <xdr:colOff>38100</xdr:colOff>
                <xdr:row>84</xdr:row>
                <xdr:rowOff>133350</xdr:rowOff>
              </to>
            </anchor>
          </controlPr>
        </control>
      </mc:Choice>
      <mc:Fallback>
        <control shapeId="3142" r:id="rId140" name="Control 70"/>
      </mc:Fallback>
    </mc:AlternateContent>
    <mc:AlternateContent xmlns:mc="http://schemas.openxmlformats.org/markup-compatibility/2006">
      <mc:Choice Requires="x14">
        <control shapeId="3143" r:id="rId142" name="Control 71">
          <controlPr defaultSize="0" autoPict="0" r:id="rId143">
            <anchor moveWithCells="1">
              <from>
                <xdr:col>15</xdr:col>
                <xdr:colOff>0</xdr:colOff>
                <xdr:row>84</xdr:row>
                <xdr:rowOff>0</xdr:rowOff>
              </from>
              <to>
                <xdr:col>17</xdr:col>
                <xdr:colOff>142875</xdr:colOff>
                <xdr:row>85</xdr:row>
                <xdr:rowOff>38100</xdr:rowOff>
              </to>
            </anchor>
          </controlPr>
        </control>
      </mc:Choice>
      <mc:Fallback>
        <control shapeId="3143" r:id="rId142" name="Control 71"/>
      </mc:Fallback>
    </mc:AlternateContent>
    <mc:AlternateContent xmlns:mc="http://schemas.openxmlformats.org/markup-compatibility/2006">
      <mc:Choice Requires="x14">
        <control shapeId="3144" r:id="rId144" name="Control 72">
          <controlPr defaultSize="0" autoPict="0" r:id="rId145">
            <anchor moveWithCells="1">
              <from>
                <xdr:col>15</xdr:col>
                <xdr:colOff>0</xdr:colOff>
                <xdr:row>85</xdr:row>
                <xdr:rowOff>0</xdr:rowOff>
              </from>
              <to>
                <xdr:col>17</xdr:col>
                <xdr:colOff>142875</xdr:colOff>
                <xdr:row>86</xdr:row>
                <xdr:rowOff>38100</xdr:rowOff>
              </to>
            </anchor>
          </controlPr>
        </control>
      </mc:Choice>
      <mc:Fallback>
        <control shapeId="3144" r:id="rId144" name="Control 72"/>
      </mc:Fallback>
    </mc:AlternateContent>
    <mc:AlternateContent xmlns:mc="http://schemas.openxmlformats.org/markup-compatibility/2006">
      <mc:Choice Requires="x14">
        <control shapeId="3145" r:id="rId146" name="Control 73">
          <controlPr defaultSize="0" autoPict="0" r:id="rId46">
            <anchor moveWithCells="1">
              <from>
                <xdr:col>0</xdr:col>
                <xdr:colOff>0</xdr:colOff>
                <xdr:row>87</xdr:row>
                <xdr:rowOff>0</xdr:rowOff>
              </from>
              <to>
                <xdr:col>1</xdr:col>
                <xdr:colOff>38100</xdr:colOff>
                <xdr:row>88</xdr:row>
                <xdr:rowOff>133350</xdr:rowOff>
              </to>
            </anchor>
          </controlPr>
        </control>
      </mc:Choice>
      <mc:Fallback>
        <control shapeId="3145" r:id="rId146" name="Control 73"/>
      </mc:Fallback>
    </mc:AlternateContent>
    <mc:AlternateContent xmlns:mc="http://schemas.openxmlformats.org/markup-compatibility/2006">
      <mc:Choice Requires="x14">
        <control shapeId="3146" r:id="rId147" name="Control 74">
          <controlPr defaultSize="0" autoPict="0" r:id="rId148">
            <anchor moveWithCells="1">
              <from>
                <xdr:col>15</xdr:col>
                <xdr:colOff>0</xdr:colOff>
                <xdr:row>88</xdr:row>
                <xdr:rowOff>0</xdr:rowOff>
              </from>
              <to>
                <xdr:col>17</xdr:col>
                <xdr:colOff>142875</xdr:colOff>
                <xdr:row>89</xdr:row>
                <xdr:rowOff>38100</xdr:rowOff>
              </to>
            </anchor>
          </controlPr>
        </control>
      </mc:Choice>
      <mc:Fallback>
        <control shapeId="3146" r:id="rId147" name="Control 74"/>
      </mc:Fallback>
    </mc:AlternateContent>
    <mc:AlternateContent xmlns:mc="http://schemas.openxmlformats.org/markup-compatibility/2006">
      <mc:Choice Requires="x14">
        <control shapeId="3147" r:id="rId149" name="Control 75">
          <controlPr defaultSize="0" autoPict="0" r:id="rId150">
            <anchor moveWithCells="1">
              <from>
                <xdr:col>15</xdr:col>
                <xdr:colOff>0</xdr:colOff>
                <xdr:row>89</xdr:row>
                <xdr:rowOff>0</xdr:rowOff>
              </from>
              <to>
                <xdr:col>17</xdr:col>
                <xdr:colOff>142875</xdr:colOff>
                <xdr:row>90</xdr:row>
                <xdr:rowOff>38100</xdr:rowOff>
              </to>
            </anchor>
          </controlPr>
        </control>
      </mc:Choice>
      <mc:Fallback>
        <control shapeId="3147" r:id="rId149" name="Control 75"/>
      </mc:Fallback>
    </mc:AlternateContent>
    <mc:AlternateContent xmlns:mc="http://schemas.openxmlformats.org/markup-compatibility/2006">
      <mc:Choice Requires="x14">
        <control shapeId="3148" r:id="rId151" name="Control 76">
          <controlPr defaultSize="0" autoPict="0" r:id="rId152">
            <anchor moveWithCells="1">
              <from>
                <xdr:col>0</xdr:col>
                <xdr:colOff>0</xdr:colOff>
                <xdr:row>91</xdr:row>
                <xdr:rowOff>0</xdr:rowOff>
              </from>
              <to>
                <xdr:col>1</xdr:col>
                <xdr:colOff>38100</xdr:colOff>
                <xdr:row>92</xdr:row>
                <xdr:rowOff>133350</xdr:rowOff>
              </to>
            </anchor>
          </controlPr>
        </control>
      </mc:Choice>
      <mc:Fallback>
        <control shapeId="3148" r:id="rId151" name="Control 76"/>
      </mc:Fallback>
    </mc:AlternateContent>
    <mc:AlternateContent xmlns:mc="http://schemas.openxmlformats.org/markup-compatibility/2006">
      <mc:Choice Requires="x14">
        <control shapeId="3149" r:id="rId153" name="Control 77">
          <controlPr defaultSize="0" autoPict="0" r:id="rId154">
            <anchor moveWithCells="1">
              <from>
                <xdr:col>15</xdr:col>
                <xdr:colOff>0</xdr:colOff>
                <xdr:row>92</xdr:row>
                <xdr:rowOff>0</xdr:rowOff>
              </from>
              <to>
                <xdr:col>17</xdr:col>
                <xdr:colOff>142875</xdr:colOff>
                <xdr:row>93</xdr:row>
                <xdr:rowOff>38100</xdr:rowOff>
              </to>
            </anchor>
          </controlPr>
        </control>
      </mc:Choice>
      <mc:Fallback>
        <control shapeId="3149" r:id="rId153" name="Control 77"/>
      </mc:Fallback>
    </mc:AlternateContent>
    <mc:AlternateContent xmlns:mc="http://schemas.openxmlformats.org/markup-compatibility/2006">
      <mc:Choice Requires="x14">
        <control shapeId="3150" r:id="rId155" name="Control 78">
          <controlPr defaultSize="0" autoPict="0" r:id="rId156">
            <anchor moveWithCells="1">
              <from>
                <xdr:col>15</xdr:col>
                <xdr:colOff>0</xdr:colOff>
                <xdr:row>93</xdr:row>
                <xdr:rowOff>0</xdr:rowOff>
              </from>
              <to>
                <xdr:col>17</xdr:col>
                <xdr:colOff>142875</xdr:colOff>
                <xdr:row>94</xdr:row>
                <xdr:rowOff>38100</xdr:rowOff>
              </to>
            </anchor>
          </controlPr>
        </control>
      </mc:Choice>
      <mc:Fallback>
        <control shapeId="3150" r:id="rId155" name="Control 78"/>
      </mc:Fallback>
    </mc:AlternateContent>
    <mc:AlternateContent xmlns:mc="http://schemas.openxmlformats.org/markup-compatibility/2006">
      <mc:Choice Requires="x14">
        <control shapeId="3151" r:id="rId157" name="Control 79">
          <controlPr defaultSize="0" autoPict="0" r:id="rId158">
            <anchor moveWithCells="1">
              <from>
                <xdr:col>15</xdr:col>
                <xdr:colOff>0</xdr:colOff>
                <xdr:row>94</xdr:row>
                <xdr:rowOff>0</xdr:rowOff>
              </from>
              <to>
                <xdr:col>17</xdr:col>
                <xdr:colOff>142875</xdr:colOff>
                <xdr:row>95</xdr:row>
                <xdr:rowOff>38100</xdr:rowOff>
              </to>
            </anchor>
          </controlPr>
        </control>
      </mc:Choice>
      <mc:Fallback>
        <control shapeId="3151" r:id="rId157" name="Control 79"/>
      </mc:Fallback>
    </mc:AlternateContent>
    <mc:AlternateContent xmlns:mc="http://schemas.openxmlformats.org/markup-compatibility/2006">
      <mc:Choice Requires="x14">
        <control shapeId="3152" r:id="rId159" name="Control 80">
          <controlPr defaultSize="0" autoPict="0" r:id="rId160">
            <anchor moveWithCells="1">
              <from>
                <xdr:col>0</xdr:col>
                <xdr:colOff>0</xdr:colOff>
                <xdr:row>96</xdr:row>
                <xdr:rowOff>0</xdr:rowOff>
              </from>
              <to>
                <xdr:col>1</xdr:col>
                <xdr:colOff>38100</xdr:colOff>
                <xdr:row>97</xdr:row>
                <xdr:rowOff>133350</xdr:rowOff>
              </to>
            </anchor>
          </controlPr>
        </control>
      </mc:Choice>
      <mc:Fallback>
        <control shapeId="3152" r:id="rId159" name="Control 80"/>
      </mc:Fallback>
    </mc:AlternateContent>
    <mc:AlternateContent xmlns:mc="http://schemas.openxmlformats.org/markup-compatibility/2006">
      <mc:Choice Requires="x14">
        <control shapeId="3153" r:id="rId161" name="Control 81">
          <controlPr defaultSize="0" autoPict="0" r:id="rId162">
            <anchor moveWithCells="1">
              <from>
                <xdr:col>15</xdr:col>
                <xdr:colOff>0</xdr:colOff>
                <xdr:row>97</xdr:row>
                <xdr:rowOff>0</xdr:rowOff>
              </from>
              <to>
                <xdr:col>17</xdr:col>
                <xdr:colOff>142875</xdr:colOff>
                <xdr:row>98</xdr:row>
                <xdr:rowOff>38100</xdr:rowOff>
              </to>
            </anchor>
          </controlPr>
        </control>
      </mc:Choice>
      <mc:Fallback>
        <control shapeId="3153" r:id="rId161" name="Control 81"/>
      </mc:Fallback>
    </mc:AlternateContent>
    <mc:AlternateContent xmlns:mc="http://schemas.openxmlformats.org/markup-compatibility/2006">
      <mc:Choice Requires="x14">
        <control shapeId="3154" r:id="rId163" name="Control 82">
          <controlPr defaultSize="0" autoPict="0" r:id="rId164">
            <anchor moveWithCells="1">
              <from>
                <xdr:col>15</xdr:col>
                <xdr:colOff>0</xdr:colOff>
                <xdr:row>98</xdr:row>
                <xdr:rowOff>0</xdr:rowOff>
              </from>
              <to>
                <xdr:col>17</xdr:col>
                <xdr:colOff>142875</xdr:colOff>
                <xdr:row>99</xdr:row>
                <xdr:rowOff>38100</xdr:rowOff>
              </to>
            </anchor>
          </controlPr>
        </control>
      </mc:Choice>
      <mc:Fallback>
        <control shapeId="3154" r:id="rId163" name="Control 82"/>
      </mc:Fallback>
    </mc:AlternateContent>
    <mc:AlternateContent xmlns:mc="http://schemas.openxmlformats.org/markup-compatibility/2006">
      <mc:Choice Requires="x14">
        <control shapeId="3155" r:id="rId165" name="Control 83">
          <controlPr defaultSize="0" autoPict="0" r:id="rId166">
            <anchor moveWithCells="1">
              <from>
                <xdr:col>15</xdr:col>
                <xdr:colOff>0</xdr:colOff>
                <xdr:row>99</xdr:row>
                <xdr:rowOff>0</xdr:rowOff>
              </from>
              <to>
                <xdr:col>17</xdr:col>
                <xdr:colOff>142875</xdr:colOff>
                <xdr:row>100</xdr:row>
                <xdr:rowOff>38100</xdr:rowOff>
              </to>
            </anchor>
          </controlPr>
        </control>
      </mc:Choice>
      <mc:Fallback>
        <control shapeId="3155" r:id="rId165" name="Control 83"/>
      </mc:Fallback>
    </mc:AlternateContent>
    <mc:AlternateContent xmlns:mc="http://schemas.openxmlformats.org/markup-compatibility/2006">
      <mc:Choice Requires="x14">
        <control shapeId="3156" r:id="rId167" name="Control 84">
          <controlPr defaultSize="0" autoPict="0" r:id="rId168">
            <anchor moveWithCells="1">
              <from>
                <xdr:col>15</xdr:col>
                <xdr:colOff>0</xdr:colOff>
                <xdr:row>100</xdr:row>
                <xdr:rowOff>0</xdr:rowOff>
              </from>
              <to>
                <xdr:col>17</xdr:col>
                <xdr:colOff>142875</xdr:colOff>
                <xdr:row>101</xdr:row>
                <xdr:rowOff>38100</xdr:rowOff>
              </to>
            </anchor>
          </controlPr>
        </control>
      </mc:Choice>
      <mc:Fallback>
        <control shapeId="3156" r:id="rId167" name="Control 84"/>
      </mc:Fallback>
    </mc:AlternateContent>
    <mc:AlternateContent xmlns:mc="http://schemas.openxmlformats.org/markup-compatibility/2006">
      <mc:Choice Requires="x14">
        <control shapeId="3157" r:id="rId169" name="Control 85">
          <controlPr defaultSize="0" autoPict="0" r:id="rId170">
            <anchor moveWithCells="1">
              <from>
                <xdr:col>15</xdr:col>
                <xdr:colOff>0</xdr:colOff>
                <xdr:row>101</xdr:row>
                <xdr:rowOff>0</xdr:rowOff>
              </from>
              <to>
                <xdr:col>17</xdr:col>
                <xdr:colOff>142875</xdr:colOff>
                <xdr:row>102</xdr:row>
                <xdr:rowOff>38100</xdr:rowOff>
              </to>
            </anchor>
          </controlPr>
        </control>
      </mc:Choice>
      <mc:Fallback>
        <control shapeId="3157" r:id="rId169" name="Control 85"/>
      </mc:Fallback>
    </mc:AlternateContent>
    <mc:AlternateContent xmlns:mc="http://schemas.openxmlformats.org/markup-compatibility/2006">
      <mc:Choice Requires="x14">
        <control shapeId="3158" r:id="rId171" name="Control 86">
          <controlPr defaultSize="0" autoPict="0" r:id="rId172">
            <anchor moveWithCells="1">
              <from>
                <xdr:col>15</xdr:col>
                <xdr:colOff>0</xdr:colOff>
                <xdr:row>102</xdr:row>
                <xdr:rowOff>0</xdr:rowOff>
              </from>
              <to>
                <xdr:col>17</xdr:col>
                <xdr:colOff>142875</xdr:colOff>
                <xdr:row>103</xdr:row>
                <xdr:rowOff>38100</xdr:rowOff>
              </to>
            </anchor>
          </controlPr>
        </control>
      </mc:Choice>
      <mc:Fallback>
        <control shapeId="3158" r:id="rId171" name="Control 86"/>
      </mc:Fallback>
    </mc:AlternateContent>
    <mc:AlternateContent xmlns:mc="http://schemas.openxmlformats.org/markup-compatibility/2006">
      <mc:Choice Requires="x14">
        <control shapeId="3159" r:id="rId173" name="Control 87">
          <controlPr defaultSize="0" autoPict="0" r:id="rId174">
            <anchor moveWithCells="1">
              <from>
                <xdr:col>15</xdr:col>
                <xdr:colOff>0</xdr:colOff>
                <xdr:row>103</xdr:row>
                <xdr:rowOff>0</xdr:rowOff>
              </from>
              <to>
                <xdr:col>17</xdr:col>
                <xdr:colOff>142875</xdr:colOff>
                <xdr:row>104</xdr:row>
                <xdr:rowOff>38100</xdr:rowOff>
              </to>
            </anchor>
          </controlPr>
        </control>
      </mc:Choice>
      <mc:Fallback>
        <control shapeId="3159" r:id="rId173" name="Control 87"/>
      </mc:Fallback>
    </mc:AlternateContent>
    <mc:AlternateContent xmlns:mc="http://schemas.openxmlformats.org/markup-compatibility/2006">
      <mc:Choice Requires="x14">
        <control shapeId="3160" r:id="rId175" name="Control 88">
          <controlPr defaultSize="0" autoPict="0" r:id="rId176">
            <anchor moveWithCells="1">
              <from>
                <xdr:col>0</xdr:col>
                <xdr:colOff>0</xdr:colOff>
                <xdr:row>105</xdr:row>
                <xdr:rowOff>0</xdr:rowOff>
              </from>
              <to>
                <xdr:col>1</xdr:col>
                <xdr:colOff>38100</xdr:colOff>
                <xdr:row>106</xdr:row>
                <xdr:rowOff>133350</xdr:rowOff>
              </to>
            </anchor>
          </controlPr>
        </control>
      </mc:Choice>
      <mc:Fallback>
        <control shapeId="3160" r:id="rId175" name="Control 88"/>
      </mc:Fallback>
    </mc:AlternateContent>
    <mc:AlternateContent xmlns:mc="http://schemas.openxmlformats.org/markup-compatibility/2006">
      <mc:Choice Requires="x14">
        <control shapeId="3161" r:id="rId177" name="Control 89">
          <controlPr defaultSize="0" autoPict="0" r:id="rId178">
            <anchor moveWithCells="1">
              <from>
                <xdr:col>15</xdr:col>
                <xdr:colOff>0</xdr:colOff>
                <xdr:row>106</xdr:row>
                <xdr:rowOff>0</xdr:rowOff>
              </from>
              <to>
                <xdr:col>17</xdr:col>
                <xdr:colOff>142875</xdr:colOff>
                <xdr:row>107</xdr:row>
                <xdr:rowOff>38100</xdr:rowOff>
              </to>
            </anchor>
          </controlPr>
        </control>
      </mc:Choice>
      <mc:Fallback>
        <control shapeId="3161" r:id="rId177" name="Control 89"/>
      </mc:Fallback>
    </mc:AlternateContent>
    <mc:AlternateContent xmlns:mc="http://schemas.openxmlformats.org/markup-compatibility/2006">
      <mc:Choice Requires="x14">
        <control shapeId="3162" r:id="rId179" name="Control 90">
          <controlPr defaultSize="0" autoPict="0" r:id="rId180">
            <anchor moveWithCells="1">
              <from>
                <xdr:col>15</xdr:col>
                <xdr:colOff>0</xdr:colOff>
                <xdr:row>107</xdr:row>
                <xdr:rowOff>0</xdr:rowOff>
              </from>
              <to>
                <xdr:col>17</xdr:col>
                <xdr:colOff>142875</xdr:colOff>
                <xdr:row>108</xdr:row>
                <xdr:rowOff>38100</xdr:rowOff>
              </to>
            </anchor>
          </controlPr>
        </control>
      </mc:Choice>
      <mc:Fallback>
        <control shapeId="3162" r:id="rId179" name="Control 90"/>
      </mc:Fallback>
    </mc:AlternateContent>
    <mc:AlternateContent xmlns:mc="http://schemas.openxmlformats.org/markup-compatibility/2006">
      <mc:Choice Requires="x14">
        <control shapeId="3163" r:id="rId181" name="Control 91">
          <controlPr defaultSize="0" autoPict="0" r:id="rId182">
            <anchor moveWithCells="1">
              <from>
                <xdr:col>0</xdr:col>
                <xdr:colOff>0</xdr:colOff>
                <xdr:row>109</xdr:row>
                <xdr:rowOff>0</xdr:rowOff>
              </from>
              <to>
                <xdr:col>1</xdr:col>
                <xdr:colOff>38100</xdr:colOff>
                <xdr:row>110</xdr:row>
                <xdr:rowOff>133350</xdr:rowOff>
              </to>
            </anchor>
          </controlPr>
        </control>
      </mc:Choice>
      <mc:Fallback>
        <control shapeId="3163" r:id="rId181" name="Control 91"/>
      </mc:Fallback>
    </mc:AlternateContent>
    <mc:AlternateContent xmlns:mc="http://schemas.openxmlformats.org/markup-compatibility/2006">
      <mc:Choice Requires="x14">
        <control shapeId="3164" r:id="rId183" name="Control 92">
          <controlPr defaultSize="0" autoPict="0" r:id="rId184">
            <anchor moveWithCells="1">
              <from>
                <xdr:col>15</xdr:col>
                <xdr:colOff>0</xdr:colOff>
                <xdr:row>110</xdr:row>
                <xdr:rowOff>0</xdr:rowOff>
              </from>
              <to>
                <xdr:col>17</xdr:col>
                <xdr:colOff>142875</xdr:colOff>
                <xdr:row>111</xdr:row>
                <xdr:rowOff>38100</xdr:rowOff>
              </to>
            </anchor>
          </controlPr>
        </control>
      </mc:Choice>
      <mc:Fallback>
        <control shapeId="3164" r:id="rId183" name="Control 92"/>
      </mc:Fallback>
    </mc:AlternateContent>
    <mc:AlternateContent xmlns:mc="http://schemas.openxmlformats.org/markup-compatibility/2006">
      <mc:Choice Requires="x14">
        <control shapeId="3165" r:id="rId185" name="Control 93">
          <controlPr defaultSize="0" autoPict="0" r:id="rId186">
            <anchor moveWithCells="1">
              <from>
                <xdr:col>15</xdr:col>
                <xdr:colOff>0</xdr:colOff>
                <xdr:row>111</xdr:row>
                <xdr:rowOff>0</xdr:rowOff>
              </from>
              <to>
                <xdr:col>17</xdr:col>
                <xdr:colOff>142875</xdr:colOff>
                <xdr:row>112</xdr:row>
                <xdr:rowOff>38100</xdr:rowOff>
              </to>
            </anchor>
          </controlPr>
        </control>
      </mc:Choice>
      <mc:Fallback>
        <control shapeId="3165" r:id="rId185" name="Control 93"/>
      </mc:Fallback>
    </mc:AlternateContent>
    <mc:AlternateContent xmlns:mc="http://schemas.openxmlformats.org/markup-compatibility/2006">
      <mc:Choice Requires="x14">
        <control shapeId="3166" r:id="rId187" name="Control 94">
          <controlPr defaultSize="0" autoPict="0" r:id="rId188">
            <anchor moveWithCells="1">
              <from>
                <xdr:col>15</xdr:col>
                <xdr:colOff>0</xdr:colOff>
                <xdr:row>112</xdr:row>
                <xdr:rowOff>0</xdr:rowOff>
              </from>
              <to>
                <xdr:col>17</xdr:col>
                <xdr:colOff>142875</xdr:colOff>
                <xdr:row>113</xdr:row>
                <xdr:rowOff>38100</xdr:rowOff>
              </to>
            </anchor>
          </controlPr>
        </control>
      </mc:Choice>
      <mc:Fallback>
        <control shapeId="3166" r:id="rId187" name="Control 94"/>
      </mc:Fallback>
    </mc:AlternateContent>
    <mc:AlternateContent xmlns:mc="http://schemas.openxmlformats.org/markup-compatibility/2006">
      <mc:Choice Requires="x14">
        <control shapeId="3167" r:id="rId189" name="Control 95">
          <controlPr defaultSize="0" autoPict="0" r:id="rId190">
            <anchor moveWithCells="1">
              <from>
                <xdr:col>15</xdr:col>
                <xdr:colOff>0</xdr:colOff>
                <xdr:row>113</xdr:row>
                <xdr:rowOff>0</xdr:rowOff>
              </from>
              <to>
                <xdr:col>17</xdr:col>
                <xdr:colOff>142875</xdr:colOff>
                <xdr:row>114</xdr:row>
                <xdr:rowOff>38100</xdr:rowOff>
              </to>
            </anchor>
          </controlPr>
        </control>
      </mc:Choice>
      <mc:Fallback>
        <control shapeId="3167" r:id="rId189" name="Control 95"/>
      </mc:Fallback>
    </mc:AlternateContent>
    <mc:AlternateContent xmlns:mc="http://schemas.openxmlformats.org/markup-compatibility/2006">
      <mc:Choice Requires="x14">
        <control shapeId="3168" r:id="rId191" name="Control 96">
          <controlPr defaultSize="0" autoPict="0" r:id="rId192">
            <anchor moveWithCells="1">
              <from>
                <xdr:col>15</xdr:col>
                <xdr:colOff>0</xdr:colOff>
                <xdr:row>114</xdr:row>
                <xdr:rowOff>0</xdr:rowOff>
              </from>
              <to>
                <xdr:col>17</xdr:col>
                <xdr:colOff>142875</xdr:colOff>
                <xdr:row>115</xdr:row>
                <xdr:rowOff>38100</xdr:rowOff>
              </to>
            </anchor>
          </controlPr>
        </control>
      </mc:Choice>
      <mc:Fallback>
        <control shapeId="3168" r:id="rId191" name="Control 96"/>
      </mc:Fallback>
    </mc:AlternateContent>
    <mc:AlternateContent xmlns:mc="http://schemas.openxmlformats.org/markup-compatibility/2006">
      <mc:Choice Requires="x14">
        <control shapeId="3169" r:id="rId193" name="Control 97">
          <controlPr defaultSize="0" autoPict="0" r:id="rId194">
            <anchor moveWithCells="1">
              <from>
                <xdr:col>15</xdr:col>
                <xdr:colOff>0</xdr:colOff>
                <xdr:row>115</xdr:row>
                <xdr:rowOff>0</xdr:rowOff>
              </from>
              <to>
                <xdr:col>17</xdr:col>
                <xdr:colOff>142875</xdr:colOff>
                <xdr:row>116</xdr:row>
                <xdr:rowOff>38100</xdr:rowOff>
              </to>
            </anchor>
          </controlPr>
        </control>
      </mc:Choice>
      <mc:Fallback>
        <control shapeId="3169" r:id="rId193" name="Control 97"/>
      </mc:Fallback>
    </mc:AlternateContent>
    <mc:AlternateContent xmlns:mc="http://schemas.openxmlformats.org/markup-compatibility/2006">
      <mc:Choice Requires="x14">
        <control shapeId="3170" r:id="rId195" name="Control 98">
          <controlPr defaultSize="0" autoPict="0" r:id="rId196">
            <anchor moveWithCells="1">
              <from>
                <xdr:col>15</xdr:col>
                <xdr:colOff>0</xdr:colOff>
                <xdr:row>116</xdr:row>
                <xdr:rowOff>0</xdr:rowOff>
              </from>
              <to>
                <xdr:col>17</xdr:col>
                <xdr:colOff>142875</xdr:colOff>
                <xdr:row>117</xdr:row>
                <xdr:rowOff>38100</xdr:rowOff>
              </to>
            </anchor>
          </controlPr>
        </control>
      </mc:Choice>
      <mc:Fallback>
        <control shapeId="3170" r:id="rId195" name="Control 98"/>
      </mc:Fallback>
    </mc:AlternateContent>
    <mc:AlternateContent xmlns:mc="http://schemas.openxmlformats.org/markup-compatibility/2006">
      <mc:Choice Requires="x14">
        <control shapeId="3171" r:id="rId197" name="Control 99">
          <controlPr defaultSize="0" autoPict="0" r:id="rId198">
            <anchor moveWithCells="1">
              <from>
                <xdr:col>15</xdr:col>
                <xdr:colOff>0</xdr:colOff>
                <xdr:row>117</xdr:row>
                <xdr:rowOff>0</xdr:rowOff>
              </from>
              <to>
                <xdr:col>17</xdr:col>
                <xdr:colOff>142875</xdr:colOff>
                <xdr:row>118</xdr:row>
                <xdr:rowOff>38100</xdr:rowOff>
              </to>
            </anchor>
          </controlPr>
        </control>
      </mc:Choice>
      <mc:Fallback>
        <control shapeId="3171" r:id="rId197" name="Control 99"/>
      </mc:Fallback>
    </mc:AlternateContent>
    <mc:AlternateContent xmlns:mc="http://schemas.openxmlformats.org/markup-compatibility/2006">
      <mc:Choice Requires="x14">
        <control shapeId="3172" r:id="rId199" name="Control 100">
          <controlPr defaultSize="0" autoPict="0" r:id="rId200">
            <anchor moveWithCells="1">
              <from>
                <xdr:col>15</xdr:col>
                <xdr:colOff>0</xdr:colOff>
                <xdr:row>118</xdr:row>
                <xdr:rowOff>0</xdr:rowOff>
              </from>
              <to>
                <xdr:col>17</xdr:col>
                <xdr:colOff>142875</xdr:colOff>
                <xdr:row>119</xdr:row>
                <xdr:rowOff>38100</xdr:rowOff>
              </to>
            </anchor>
          </controlPr>
        </control>
      </mc:Choice>
      <mc:Fallback>
        <control shapeId="3172" r:id="rId199" name="Control 100"/>
      </mc:Fallback>
    </mc:AlternateContent>
    <mc:AlternateContent xmlns:mc="http://schemas.openxmlformats.org/markup-compatibility/2006">
      <mc:Choice Requires="x14">
        <control shapeId="3173" r:id="rId201" name="Control 101">
          <controlPr defaultSize="0" autoPict="0" r:id="rId202">
            <anchor moveWithCells="1">
              <from>
                <xdr:col>15</xdr:col>
                <xdr:colOff>0</xdr:colOff>
                <xdr:row>119</xdr:row>
                <xdr:rowOff>0</xdr:rowOff>
              </from>
              <to>
                <xdr:col>17</xdr:col>
                <xdr:colOff>142875</xdr:colOff>
                <xdr:row>120</xdr:row>
                <xdr:rowOff>38100</xdr:rowOff>
              </to>
            </anchor>
          </controlPr>
        </control>
      </mc:Choice>
      <mc:Fallback>
        <control shapeId="3173" r:id="rId201" name="Control 101"/>
      </mc:Fallback>
    </mc:AlternateContent>
    <mc:AlternateContent xmlns:mc="http://schemas.openxmlformats.org/markup-compatibility/2006">
      <mc:Choice Requires="x14">
        <control shapeId="3174" r:id="rId203" name="Control 102">
          <controlPr defaultSize="0" autoPict="0" r:id="rId204">
            <anchor moveWithCells="1">
              <from>
                <xdr:col>15</xdr:col>
                <xdr:colOff>0</xdr:colOff>
                <xdr:row>120</xdr:row>
                <xdr:rowOff>0</xdr:rowOff>
              </from>
              <to>
                <xdr:col>17</xdr:col>
                <xdr:colOff>142875</xdr:colOff>
                <xdr:row>121</xdr:row>
                <xdr:rowOff>38100</xdr:rowOff>
              </to>
            </anchor>
          </controlPr>
        </control>
      </mc:Choice>
      <mc:Fallback>
        <control shapeId="3174" r:id="rId203" name="Control 102"/>
      </mc:Fallback>
    </mc:AlternateContent>
    <mc:AlternateContent xmlns:mc="http://schemas.openxmlformats.org/markup-compatibility/2006">
      <mc:Choice Requires="x14">
        <control shapeId="3175" r:id="rId205" name="Control 103">
          <controlPr defaultSize="0" autoPict="0" r:id="rId206">
            <anchor moveWithCells="1">
              <from>
                <xdr:col>15</xdr:col>
                <xdr:colOff>0</xdr:colOff>
                <xdr:row>121</xdr:row>
                <xdr:rowOff>0</xdr:rowOff>
              </from>
              <to>
                <xdr:col>17</xdr:col>
                <xdr:colOff>142875</xdr:colOff>
                <xdr:row>122</xdr:row>
                <xdr:rowOff>38100</xdr:rowOff>
              </to>
            </anchor>
          </controlPr>
        </control>
      </mc:Choice>
      <mc:Fallback>
        <control shapeId="3175" r:id="rId205" name="Control 103"/>
      </mc:Fallback>
    </mc:AlternateContent>
    <mc:AlternateContent xmlns:mc="http://schemas.openxmlformats.org/markup-compatibility/2006">
      <mc:Choice Requires="x14">
        <control shapeId="3176" r:id="rId207" name="Control 104">
          <controlPr defaultSize="0" autoPict="0" r:id="rId208">
            <anchor moveWithCells="1">
              <from>
                <xdr:col>15</xdr:col>
                <xdr:colOff>0</xdr:colOff>
                <xdr:row>122</xdr:row>
                <xdr:rowOff>0</xdr:rowOff>
              </from>
              <to>
                <xdr:col>17</xdr:col>
                <xdr:colOff>142875</xdr:colOff>
                <xdr:row>123</xdr:row>
                <xdr:rowOff>38100</xdr:rowOff>
              </to>
            </anchor>
          </controlPr>
        </control>
      </mc:Choice>
      <mc:Fallback>
        <control shapeId="3176" r:id="rId207" name="Control 104"/>
      </mc:Fallback>
    </mc:AlternateContent>
    <mc:AlternateContent xmlns:mc="http://schemas.openxmlformats.org/markup-compatibility/2006">
      <mc:Choice Requires="x14">
        <control shapeId="3177" r:id="rId209" name="Control 105">
          <controlPr defaultSize="0" autoPict="0" r:id="rId210">
            <anchor moveWithCells="1">
              <from>
                <xdr:col>15</xdr:col>
                <xdr:colOff>0</xdr:colOff>
                <xdr:row>123</xdr:row>
                <xdr:rowOff>0</xdr:rowOff>
              </from>
              <to>
                <xdr:col>17</xdr:col>
                <xdr:colOff>142875</xdr:colOff>
                <xdr:row>124</xdr:row>
                <xdr:rowOff>38100</xdr:rowOff>
              </to>
            </anchor>
          </controlPr>
        </control>
      </mc:Choice>
      <mc:Fallback>
        <control shapeId="3177" r:id="rId209" name="Control 105"/>
      </mc:Fallback>
    </mc:AlternateContent>
    <mc:AlternateContent xmlns:mc="http://schemas.openxmlformats.org/markup-compatibility/2006">
      <mc:Choice Requires="x14">
        <control shapeId="3178" r:id="rId211" name="Control 106">
          <controlPr defaultSize="0" autoPict="0" r:id="rId212">
            <anchor moveWithCells="1">
              <from>
                <xdr:col>15</xdr:col>
                <xdr:colOff>0</xdr:colOff>
                <xdr:row>124</xdr:row>
                <xdr:rowOff>0</xdr:rowOff>
              </from>
              <to>
                <xdr:col>17</xdr:col>
                <xdr:colOff>142875</xdr:colOff>
                <xdr:row>125</xdr:row>
                <xdr:rowOff>38100</xdr:rowOff>
              </to>
            </anchor>
          </controlPr>
        </control>
      </mc:Choice>
      <mc:Fallback>
        <control shapeId="3178" r:id="rId211" name="Control 106"/>
      </mc:Fallback>
    </mc:AlternateContent>
    <mc:AlternateContent xmlns:mc="http://schemas.openxmlformats.org/markup-compatibility/2006">
      <mc:Choice Requires="x14">
        <control shapeId="3179" r:id="rId213" name="Control 107">
          <controlPr defaultSize="0" autoPict="0" r:id="rId214">
            <anchor moveWithCells="1">
              <from>
                <xdr:col>15</xdr:col>
                <xdr:colOff>0</xdr:colOff>
                <xdr:row>125</xdr:row>
                <xdr:rowOff>0</xdr:rowOff>
              </from>
              <to>
                <xdr:col>17</xdr:col>
                <xdr:colOff>142875</xdr:colOff>
                <xdr:row>126</xdr:row>
                <xdr:rowOff>38100</xdr:rowOff>
              </to>
            </anchor>
          </controlPr>
        </control>
      </mc:Choice>
      <mc:Fallback>
        <control shapeId="3179" r:id="rId213" name="Control 107"/>
      </mc:Fallback>
    </mc:AlternateContent>
    <mc:AlternateContent xmlns:mc="http://schemas.openxmlformats.org/markup-compatibility/2006">
      <mc:Choice Requires="x14">
        <control shapeId="3180" r:id="rId215" name="Control 108">
          <controlPr defaultSize="0" autoPict="0" r:id="rId216">
            <anchor moveWithCells="1">
              <from>
                <xdr:col>15</xdr:col>
                <xdr:colOff>0</xdr:colOff>
                <xdr:row>126</xdr:row>
                <xdr:rowOff>0</xdr:rowOff>
              </from>
              <to>
                <xdr:col>17</xdr:col>
                <xdr:colOff>142875</xdr:colOff>
                <xdr:row>127</xdr:row>
                <xdr:rowOff>38100</xdr:rowOff>
              </to>
            </anchor>
          </controlPr>
        </control>
      </mc:Choice>
      <mc:Fallback>
        <control shapeId="3180" r:id="rId215" name="Control 108"/>
      </mc:Fallback>
    </mc:AlternateContent>
    <mc:AlternateContent xmlns:mc="http://schemas.openxmlformats.org/markup-compatibility/2006">
      <mc:Choice Requires="x14">
        <control shapeId="3181" r:id="rId217" name="Control 109">
          <controlPr defaultSize="0" autoPict="0" r:id="rId218">
            <anchor moveWithCells="1">
              <from>
                <xdr:col>15</xdr:col>
                <xdr:colOff>0</xdr:colOff>
                <xdr:row>127</xdr:row>
                <xdr:rowOff>0</xdr:rowOff>
              </from>
              <to>
                <xdr:col>17</xdr:col>
                <xdr:colOff>142875</xdr:colOff>
                <xdr:row>128</xdr:row>
                <xdr:rowOff>38100</xdr:rowOff>
              </to>
            </anchor>
          </controlPr>
        </control>
      </mc:Choice>
      <mc:Fallback>
        <control shapeId="3181" r:id="rId217" name="Control 109"/>
      </mc:Fallback>
    </mc:AlternateContent>
    <mc:AlternateContent xmlns:mc="http://schemas.openxmlformats.org/markup-compatibility/2006">
      <mc:Choice Requires="x14">
        <control shapeId="3182" r:id="rId219" name="Control 110">
          <controlPr defaultSize="0" autoPict="0" r:id="rId220">
            <anchor moveWithCells="1">
              <from>
                <xdr:col>15</xdr:col>
                <xdr:colOff>0</xdr:colOff>
                <xdr:row>128</xdr:row>
                <xdr:rowOff>0</xdr:rowOff>
              </from>
              <to>
                <xdr:col>17</xdr:col>
                <xdr:colOff>142875</xdr:colOff>
                <xdr:row>129</xdr:row>
                <xdr:rowOff>38100</xdr:rowOff>
              </to>
            </anchor>
          </controlPr>
        </control>
      </mc:Choice>
      <mc:Fallback>
        <control shapeId="3182" r:id="rId219" name="Control 110"/>
      </mc:Fallback>
    </mc:AlternateContent>
    <mc:AlternateContent xmlns:mc="http://schemas.openxmlformats.org/markup-compatibility/2006">
      <mc:Choice Requires="x14">
        <control shapeId="3183" r:id="rId221" name="Control 111">
          <controlPr defaultSize="0" autoPict="0" r:id="rId222">
            <anchor moveWithCells="1">
              <from>
                <xdr:col>15</xdr:col>
                <xdr:colOff>0</xdr:colOff>
                <xdr:row>129</xdr:row>
                <xdr:rowOff>0</xdr:rowOff>
              </from>
              <to>
                <xdr:col>17</xdr:col>
                <xdr:colOff>142875</xdr:colOff>
                <xdr:row>130</xdr:row>
                <xdr:rowOff>38100</xdr:rowOff>
              </to>
            </anchor>
          </controlPr>
        </control>
      </mc:Choice>
      <mc:Fallback>
        <control shapeId="3183" r:id="rId221" name="Control 111"/>
      </mc:Fallback>
    </mc:AlternateContent>
    <mc:AlternateContent xmlns:mc="http://schemas.openxmlformats.org/markup-compatibility/2006">
      <mc:Choice Requires="x14">
        <control shapeId="3184" r:id="rId223" name="Control 112">
          <controlPr defaultSize="0" autoPict="0" r:id="rId224">
            <anchor moveWithCells="1">
              <from>
                <xdr:col>15</xdr:col>
                <xdr:colOff>0</xdr:colOff>
                <xdr:row>130</xdr:row>
                <xdr:rowOff>0</xdr:rowOff>
              </from>
              <to>
                <xdr:col>17</xdr:col>
                <xdr:colOff>142875</xdr:colOff>
                <xdr:row>131</xdr:row>
                <xdr:rowOff>38100</xdr:rowOff>
              </to>
            </anchor>
          </controlPr>
        </control>
      </mc:Choice>
      <mc:Fallback>
        <control shapeId="3184" r:id="rId223" name="Control 112"/>
      </mc:Fallback>
    </mc:AlternateContent>
    <mc:AlternateContent xmlns:mc="http://schemas.openxmlformats.org/markup-compatibility/2006">
      <mc:Choice Requires="x14">
        <control shapeId="3185" r:id="rId225" name="Control 113">
          <controlPr defaultSize="0" autoPict="0" r:id="rId226">
            <anchor moveWithCells="1">
              <from>
                <xdr:col>15</xdr:col>
                <xdr:colOff>0</xdr:colOff>
                <xdr:row>131</xdr:row>
                <xdr:rowOff>0</xdr:rowOff>
              </from>
              <to>
                <xdr:col>17</xdr:col>
                <xdr:colOff>142875</xdr:colOff>
                <xdr:row>132</xdr:row>
                <xdr:rowOff>38100</xdr:rowOff>
              </to>
            </anchor>
          </controlPr>
        </control>
      </mc:Choice>
      <mc:Fallback>
        <control shapeId="3185" r:id="rId225" name="Control 113"/>
      </mc:Fallback>
    </mc:AlternateContent>
    <mc:AlternateContent xmlns:mc="http://schemas.openxmlformats.org/markup-compatibility/2006">
      <mc:Choice Requires="x14">
        <control shapeId="3186" r:id="rId227" name="Control 114">
          <controlPr defaultSize="0" autoPict="0" r:id="rId228">
            <anchor moveWithCells="1">
              <from>
                <xdr:col>15</xdr:col>
                <xdr:colOff>0</xdr:colOff>
                <xdr:row>132</xdr:row>
                <xdr:rowOff>0</xdr:rowOff>
              </from>
              <to>
                <xdr:col>17</xdr:col>
                <xdr:colOff>142875</xdr:colOff>
                <xdr:row>133</xdr:row>
                <xdr:rowOff>38100</xdr:rowOff>
              </to>
            </anchor>
          </controlPr>
        </control>
      </mc:Choice>
      <mc:Fallback>
        <control shapeId="3186" r:id="rId227" name="Control 114"/>
      </mc:Fallback>
    </mc:AlternateContent>
    <mc:AlternateContent xmlns:mc="http://schemas.openxmlformats.org/markup-compatibility/2006">
      <mc:Choice Requires="x14">
        <control shapeId="3187" r:id="rId229" name="Control 115">
          <controlPr defaultSize="0" autoPict="0" r:id="rId230">
            <anchor moveWithCells="1">
              <from>
                <xdr:col>15</xdr:col>
                <xdr:colOff>0</xdr:colOff>
                <xdr:row>133</xdr:row>
                <xdr:rowOff>0</xdr:rowOff>
              </from>
              <to>
                <xdr:col>17</xdr:col>
                <xdr:colOff>142875</xdr:colOff>
                <xdr:row>134</xdr:row>
                <xdr:rowOff>38100</xdr:rowOff>
              </to>
            </anchor>
          </controlPr>
        </control>
      </mc:Choice>
      <mc:Fallback>
        <control shapeId="3187" r:id="rId229" name="Control 115"/>
      </mc:Fallback>
    </mc:AlternateContent>
    <mc:AlternateContent xmlns:mc="http://schemas.openxmlformats.org/markup-compatibility/2006">
      <mc:Choice Requires="x14">
        <control shapeId="3188" r:id="rId231" name="Control 116">
          <controlPr defaultSize="0" autoPict="0" r:id="rId232">
            <anchor moveWithCells="1">
              <from>
                <xdr:col>15</xdr:col>
                <xdr:colOff>0</xdr:colOff>
                <xdr:row>134</xdr:row>
                <xdr:rowOff>0</xdr:rowOff>
              </from>
              <to>
                <xdr:col>17</xdr:col>
                <xdr:colOff>142875</xdr:colOff>
                <xdr:row>135</xdr:row>
                <xdr:rowOff>38100</xdr:rowOff>
              </to>
            </anchor>
          </controlPr>
        </control>
      </mc:Choice>
      <mc:Fallback>
        <control shapeId="3188" r:id="rId231" name="Control 116"/>
      </mc:Fallback>
    </mc:AlternateContent>
    <mc:AlternateContent xmlns:mc="http://schemas.openxmlformats.org/markup-compatibility/2006">
      <mc:Choice Requires="x14">
        <control shapeId="3189" r:id="rId233" name="Control 117">
          <controlPr defaultSize="0" autoPict="0" r:id="rId234">
            <anchor moveWithCells="1">
              <from>
                <xdr:col>15</xdr:col>
                <xdr:colOff>0</xdr:colOff>
                <xdr:row>135</xdr:row>
                <xdr:rowOff>0</xdr:rowOff>
              </from>
              <to>
                <xdr:col>17</xdr:col>
                <xdr:colOff>142875</xdr:colOff>
                <xdr:row>136</xdr:row>
                <xdr:rowOff>38100</xdr:rowOff>
              </to>
            </anchor>
          </controlPr>
        </control>
      </mc:Choice>
      <mc:Fallback>
        <control shapeId="3189" r:id="rId233" name="Control 117"/>
      </mc:Fallback>
    </mc:AlternateContent>
    <mc:AlternateContent xmlns:mc="http://schemas.openxmlformats.org/markup-compatibility/2006">
      <mc:Choice Requires="x14">
        <control shapeId="3190" r:id="rId235" name="Control 118">
          <controlPr defaultSize="0" autoPict="0" r:id="rId236">
            <anchor moveWithCells="1">
              <from>
                <xdr:col>15</xdr:col>
                <xdr:colOff>0</xdr:colOff>
                <xdr:row>136</xdr:row>
                <xdr:rowOff>0</xdr:rowOff>
              </from>
              <to>
                <xdr:col>17</xdr:col>
                <xdr:colOff>142875</xdr:colOff>
                <xdr:row>137</xdr:row>
                <xdr:rowOff>38100</xdr:rowOff>
              </to>
            </anchor>
          </controlPr>
        </control>
      </mc:Choice>
      <mc:Fallback>
        <control shapeId="3190" r:id="rId235" name="Control 118"/>
      </mc:Fallback>
    </mc:AlternateContent>
    <mc:AlternateContent xmlns:mc="http://schemas.openxmlformats.org/markup-compatibility/2006">
      <mc:Choice Requires="x14">
        <control shapeId="3191" r:id="rId237" name="Control 119">
          <controlPr defaultSize="0" autoPict="0" r:id="rId238">
            <anchor moveWithCells="1">
              <from>
                <xdr:col>15</xdr:col>
                <xdr:colOff>0</xdr:colOff>
                <xdr:row>137</xdr:row>
                <xdr:rowOff>0</xdr:rowOff>
              </from>
              <to>
                <xdr:col>17</xdr:col>
                <xdr:colOff>142875</xdr:colOff>
                <xdr:row>138</xdr:row>
                <xdr:rowOff>38100</xdr:rowOff>
              </to>
            </anchor>
          </controlPr>
        </control>
      </mc:Choice>
      <mc:Fallback>
        <control shapeId="3191" r:id="rId237" name="Control 119"/>
      </mc:Fallback>
    </mc:AlternateContent>
    <mc:AlternateContent xmlns:mc="http://schemas.openxmlformats.org/markup-compatibility/2006">
      <mc:Choice Requires="x14">
        <control shapeId="3192" r:id="rId239" name="Control 120">
          <controlPr defaultSize="0" autoPict="0" r:id="rId240">
            <anchor moveWithCells="1">
              <from>
                <xdr:col>15</xdr:col>
                <xdr:colOff>0</xdr:colOff>
                <xdr:row>138</xdr:row>
                <xdr:rowOff>0</xdr:rowOff>
              </from>
              <to>
                <xdr:col>17</xdr:col>
                <xdr:colOff>142875</xdr:colOff>
                <xdr:row>139</xdr:row>
                <xdr:rowOff>38100</xdr:rowOff>
              </to>
            </anchor>
          </controlPr>
        </control>
      </mc:Choice>
      <mc:Fallback>
        <control shapeId="3192" r:id="rId239" name="Control 120"/>
      </mc:Fallback>
    </mc:AlternateContent>
    <mc:AlternateContent xmlns:mc="http://schemas.openxmlformats.org/markup-compatibility/2006">
      <mc:Choice Requires="x14">
        <control shapeId="3193" r:id="rId241" name="Control 121">
          <controlPr defaultSize="0" autoPict="0" r:id="rId242">
            <anchor moveWithCells="1">
              <from>
                <xdr:col>15</xdr:col>
                <xdr:colOff>0</xdr:colOff>
                <xdr:row>139</xdr:row>
                <xdr:rowOff>0</xdr:rowOff>
              </from>
              <to>
                <xdr:col>17</xdr:col>
                <xdr:colOff>142875</xdr:colOff>
                <xdr:row>140</xdr:row>
                <xdr:rowOff>38100</xdr:rowOff>
              </to>
            </anchor>
          </controlPr>
        </control>
      </mc:Choice>
      <mc:Fallback>
        <control shapeId="3193" r:id="rId241" name="Control 121"/>
      </mc:Fallback>
    </mc:AlternateContent>
    <mc:AlternateContent xmlns:mc="http://schemas.openxmlformats.org/markup-compatibility/2006">
      <mc:Choice Requires="x14">
        <control shapeId="3194" r:id="rId243" name="Control 122">
          <controlPr defaultSize="0" autoPict="0" r:id="rId244">
            <anchor moveWithCells="1">
              <from>
                <xdr:col>15</xdr:col>
                <xdr:colOff>0</xdr:colOff>
                <xdr:row>140</xdr:row>
                <xdr:rowOff>0</xdr:rowOff>
              </from>
              <to>
                <xdr:col>17</xdr:col>
                <xdr:colOff>142875</xdr:colOff>
                <xdr:row>141</xdr:row>
                <xdr:rowOff>38100</xdr:rowOff>
              </to>
            </anchor>
          </controlPr>
        </control>
      </mc:Choice>
      <mc:Fallback>
        <control shapeId="3194" r:id="rId243" name="Control 122"/>
      </mc:Fallback>
    </mc:AlternateContent>
    <mc:AlternateContent xmlns:mc="http://schemas.openxmlformats.org/markup-compatibility/2006">
      <mc:Choice Requires="x14">
        <control shapeId="3195" r:id="rId245" name="Control 123">
          <controlPr defaultSize="0" autoPict="0" r:id="rId246">
            <anchor moveWithCells="1">
              <from>
                <xdr:col>15</xdr:col>
                <xdr:colOff>0</xdr:colOff>
                <xdr:row>141</xdr:row>
                <xdr:rowOff>0</xdr:rowOff>
              </from>
              <to>
                <xdr:col>17</xdr:col>
                <xdr:colOff>142875</xdr:colOff>
                <xdr:row>142</xdr:row>
                <xdr:rowOff>38100</xdr:rowOff>
              </to>
            </anchor>
          </controlPr>
        </control>
      </mc:Choice>
      <mc:Fallback>
        <control shapeId="3195" r:id="rId245" name="Control 123"/>
      </mc:Fallback>
    </mc:AlternateContent>
    <mc:AlternateContent xmlns:mc="http://schemas.openxmlformats.org/markup-compatibility/2006">
      <mc:Choice Requires="x14">
        <control shapeId="3196" r:id="rId247" name="Control 124">
          <controlPr defaultSize="0" autoPict="0" r:id="rId248">
            <anchor moveWithCells="1">
              <from>
                <xdr:col>15</xdr:col>
                <xdr:colOff>0</xdr:colOff>
                <xdr:row>142</xdr:row>
                <xdr:rowOff>0</xdr:rowOff>
              </from>
              <to>
                <xdr:col>17</xdr:col>
                <xdr:colOff>142875</xdr:colOff>
                <xdr:row>143</xdr:row>
                <xdr:rowOff>38100</xdr:rowOff>
              </to>
            </anchor>
          </controlPr>
        </control>
      </mc:Choice>
      <mc:Fallback>
        <control shapeId="3196" r:id="rId247" name="Control 124"/>
      </mc:Fallback>
    </mc:AlternateContent>
    <mc:AlternateContent xmlns:mc="http://schemas.openxmlformats.org/markup-compatibility/2006">
      <mc:Choice Requires="x14">
        <control shapeId="3197" r:id="rId249" name="Control 125">
          <controlPr defaultSize="0" autoPict="0" r:id="rId250">
            <anchor moveWithCells="1">
              <from>
                <xdr:col>15</xdr:col>
                <xdr:colOff>0</xdr:colOff>
                <xdr:row>143</xdr:row>
                <xdr:rowOff>0</xdr:rowOff>
              </from>
              <to>
                <xdr:col>17</xdr:col>
                <xdr:colOff>142875</xdr:colOff>
                <xdr:row>144</xdr:row>
                <xdr:rowOff>38100</xdr:rowOff>
              </to>
            </anchor>
          </controlPr>
        </control>
      </mc:Choice>
      <mc:Fallback>
        <control shapeId="3197" r:id="rId249" name="Control 125"/>
      </mc:Fallback>
    </mc:AlternateContent>
    <mc:AlternateContent xmlns:mc="http://schemas.openxmlformats.org/markup-compatibility/2006">
      <mc:Choice Requires="x14">
        <control shapeId="3198" r:id="rId251" name="Control 126">
          <controlPr defaultSize="0" autoPict="0" r:id="rId252">
            <anchor moveWithCells="1">
              <from>
                <xdr:col>15</xdr:col>
                <xdr:colOff>0</xdr:colOff>
                <xdr:row>144</xdr:row>
                <xdr:rowOff>0</xdr:rowOff>
              </from>
              <to>
                <xdr:col>17</xdr:col>
                <xdr:colOff>142875</xdr:colOff>
                <xdr:row>145</xdr:row>
                <xdr:rowOff>38100</xdr:rowOff>
              </to>
            </anchor>
          </controlPr>
        </control>
      </mc:Choice>
      <mc:Fallback>
        <control shapeId="3198" r:id="rId251" name="Control 126"/>
      </mc:Fallback>
    </mc:AlternateContent>
    <mc:AlternateContent xmlns:mc="http://schemas.openxmlformats.org/markup-compatibility/2006">
      <mc:Choice Requires="x14">
        <control shapeId="3199" r:id="rId253" name="Control 127">
          <controlPr defaultSize="0" autoPict="0" r:id="rId254">
            <anchor moveWithCells="1">
              <from>
                <xdr:col>15</xdr:col>
                <xdr:colOff>0</xdr:colOff>
                <xdr:row>145</xdr:row>
                <xdr:rowOff>0</xdr:rowOff>
              </from>
              <to>
                <xdr:col>17</xdr:col>
                <xdr:colOff>142875</xdr:colOff>
                <xdr:row>146</xdr:row>
                <xdr:rowOff>38100</xdr:rowOff>
              </to>
            </anchor>
          </controlPr>
        </control>
      </mc:Choice>
      <mc:Fallback>
        <control shapeId="3199" r:id="rId253" name="Control 127"/>
      </mc:Fallback>
    </mc:AlternateContent>
    <mc:AlternateContent xmlns:mc="http://schemas.openxmlformats.org/markup-compatibility/2006">
      <mc:Choice Requires="x14">
        <control shapeId="3200" r:id="rId255" name="Control 128">
          <controlPr defaultSize="0" autoPict="0" r:id="rId256">
            <anchor moveWithCells="1">
              <from>
                <xdr:col>15</xdr:col>
                <xdr:colOff>0</xdr:colOff>
                <xdr:row>146</xdr:row>
                <xdr:rowOff>0</xdr:rowOff>
              </from>
              <to>
                <xdr:col>17</xdr:col>
                <xdr:colOff>142875</xdr:colOff>
                <xdr:row>147</xdr:row>
                <xdr:rowOff>38100</xdr:rowOff>
              </to>
            </anchor>
          </controlPr>
        </control>
      </mc:Choice>
      <mc:Fallback>
        <control shapeId="3200" r:id="rId255" name="Control 128"/>
      </mc:Fallback>
    </mc:AlternateContent>
    <mc:AlternateContent xmlns:mc="http://schemas.openxmlformats.org/markup-compatibility/2006">
      <mc:Choice Requires="x14">
        <control shapeId="3201" r:id="rId257" name="Control 129">
          <controlPr defaultSize="0" autoPict="0" r:id="rId258">
            <anchor moveWithCells="1">
              <from>
                <xdr:col>15</xdr:col>
                <xdr:colOff>0</xdr:colOff>
                <xdr:row>147</xdr:row>
                <xdr:rowOff>0</xdr:rowOff>
              </from>
              <to>
                <xdr:col>17</xdr:col>
                <xdr:colOff>142875</xdr:colOff>
                <xdr:row>148</xdr:row>
                <xdr:rowOff>38100</xdr:rowOff>
              </to>
            </anchor>
          </controlPr>
        </control>
      </mc:Choice>
      <mc:Fallback>
        <control shapeId="3201" r:id="rId257" name="Control 129"/>
      </mc:Fallback>
    </mc:AlternateContent>
    <mc:AlternateContent xmlns:mc="http://schemas.openxmlformats.org/markup-compatibility/2006">
      <mc:Choice Requires="x14">
        <control shapeId="3202" r:id="rId259" name="Control 130">
          <controlPr defaultSize="0" autoPict="0" r:id="rId260">
            <anchor moveWithCells="1">
              <from>
                <xdr:col>15</xdr:col>
                <xdr:colOff>0</xdr:colOff>
                <xdr:row>148</xdr:row>
                <xdr:rowOff>0</xdr:rowOff>
              </from>
              <to>
                <xdr:col>17</xdr:col>
                <xdr:colOff>142875</xdr:colOff>
                <xdr:row>149</xdr:row>
                <xdr:rowOff>38100</xdr:rowOff>
              </to>
            </anchor>
          </controlPr>
        </control>
      </mc:Choice>
      <mc:Fallback>
        <control shapeId="3202" r:id="rId259" name="Control 130"/>
      </mc:Fallback>
    </mc:AlternateContent>
    <mc:AlternateContent xmlns:mc="http://schemas.openxmlformats.org/markup-compatibility/2006">
      <mc:Choice Requires="x14">
        <control shapeId="3203" r:id="rId261" name="Control 131">
          <controlPr defaultSize="0" autoPict="0" r:id="rId262">
            <anchor moveWithCells="1">
              <from>
                <xdr:col>0</xdr:col>
                <xdr:colOff>0</xdr:colOff>
                <xdr:row>150</xdr:row>
                <xdr:rowOff>0</xdr:rowOff>
              </from>
              <to>
                <xdr:col>1</xdr:col>
                <xdr:colOff>38100</xdr:colOff>
                <xdr:row>151</xdr:row>
                <xdr:rowOff>133350</xdr:rowOff>
              </to>
            </anchor>
          </controlPr>
        </control>
      </mc:Choice>
      <mc:Fallback>
        <control shapeId="3203" r:id="rId261" name="Control 131"/>
      </mc:Fallback>
    </mc:AlternateContent>
    <mc:AlternateContent xmlns:mc="http://schemas.openxmlformats.org/markup-compatibility/2006">
      <mc:Choice Requires="x14">
        <control shapeId="3204" r:id="rId263" name="Control 132">
          <controlPr defaultSize="0" autoPict="0" r:id="rId264">
            <anchor moveWithCells="1">
              <from>
                <xdr:col>15</xdr:col>
                <xdr:colOff>0</xdr:colOff>
                <xdr:row>151</xdr:row>
                <xdr:rowOff>0</xdr:rowOff>
              </from>
              <to>
                <xdr:col>17</xdr:col>
                <xdr:colOff>142875</xdr:colOff>
                <xdr:row>152</xdr:row>
                <xdr:rowOff>38100</xdr:rowOff>
              </to>
            </anchor>
          </controlPr>
        </control>
      </mc:Choice>
      <mc:Fallback>
        <control shapeId="3204" r:id="rId263" name="Control 132"/>
      </mc:Fallback>
    </mc:AlternateContent>
    <mc:AlternateContent xmlns:mc="http://schemas.openxmlformats.org/markup-compatibility/2006">
      <mc:Choice Requires="x14">
        <control shapeId="3205" r:id="rId265" name="Control 133">
          <controlPr defaultSize="0" autoPict="0" r:id="rId266">
            <anchor moveWithCells="1">
              <from>
                <xdr:col>15</xdr:col>
                <xdr:colOff>0</xdr:colOff>
                <xdr:row>152</xdr:row>
                <xdr:rowOff>0</xdr:rowOff>
              </from>
              <to>
                <xdr:col>17</xdr:col>
                <xdr:colOff>142875</xdr:colOff>
                <xdr:row>153</xdr:row>
                <xdr:rowOff>38100</xdr:rowOff>
              </to>
            </anchor>
          </controlPr>
        </control>
      </mc:Choice>
      <mc:Fallback>
        <control shapeId="3205" r:id="rId265" name="Control 133"/>
      </mc:Fallback>
    </mc:AlternateContent>
    <mc:AlternateContent xmlns:mc="http://schemas.openxmlformats.org/markup-compatibility/2006">
      <mc:Choice Requires="x14">
        <control shapeId="3206" r:id="rId267" name="Control 134">
          <controlPr defaultSize="0" autoPict="0" r:id="rId268">
            <anchor moveWithCells="1">
              <from>
                <xdr:col>15</xdr:col>
                <xdr:colOff>0</xdr:colOff>
                <xdr:row>153</xdr:row>
                <xdr:rowOff>0</xdr:rowOff>
              </from>
              <to>
                <xdr:col>17</xdr:col>
                <xdr:colOff>142875</xdr:colOff>
                <xdr:row>154</xdr:row>
                <xdr:rowOff>38100</xdr:rowOff>
              </to>
            </anchor>
          </controlPr>
        </control>
      </mc:Choice>
      <mc:Fallback>
        <control shapeId="3206" r:id="rId267" name="Control 134"/>
      </mc:Fallback>
    </mc:AlternateContent>
    <mc:AlternateContent xmlns:mc="http://schemas.openxmlformats.org/markup-compatibility/2006">
      <mc:Choice Requires="x14">
        <control shapeId="3207" r:id="rId269" name="Control 135">
          <controlPr defaultSize="0" autoPict="0" r:id="rId270">
            <anchor moveWithCells="1">
              <from>
                <xdr:col>0</xdr:col>
                <xdr:colOff>0</xdr:colOff>
                <xdr:row>155</xdr:row>
                <xdr:rowOff>0</xdr:rowOff>
              </from>
              <to>
                <xdr:col>1</xdr:col>
                <xdr:colOff>38100</xdr:colOff>
                <xdr:row>156</xdr:row>
                <xdr:rowOff>133350</xdr:rowOff>
              </to>
            </anchor>
          </controlPr>
        </control>
      </mc:Choice>
      <mc:Fallback>
        <control shapeId="3207" r:id="rId269" name="Control 135"/>
      </mc:Fallback>
    </mc:AlternateContent>
    <mc:AlternateContent xmlns:mc="http://schemas.openxmlformats.org/markup-compatibility/2006">
      <mc:Choice Requires="x14">
        <control shapeId="3208" r:id="rId271" name="Control 136">
          <controlPr defaultSize="0" autoPict="0" r:id="rId272">
            <anchor moveWithCells="1">
              <from>
                <xdr:col>15</xdr:col>
                <xdr:colOff>0</xdr:colOff>
                <xdr:row>156</xdr:row>
                <xdr:rowOff>0</xdr:rowOff>
              </from>
              <to>
                <xdr:col>17</xdr:col>
                <xdr:colOff>142875</xdr:colOff>
                <xdr:row>157</xdr:row>
                <xdr:rowOff>38100</xdr:rowOff>
              </to>
            </anchor>
          </controlPr>
        </control>
      </mc:Choice>
      <mc:Fallback>
        <control shapeId="3208" r:id="rId271" name="Control 136"/>
      </mc:Fallback>
    </mc:AlternateContent>
    <mc:AlternateContent xmlns:mc="http://schemas.openxmlformats.org/markup-compatibility/2006">
      <mc:Choice Requires="x14">
        <control shapeId="3209" r:id="rId273" name="Control 137">
          <controlPr defaultSize="0" autoPict="0" r:id="rId274">
            <anchor moveWithCells="1">
              <from>
                <xdr:col>15</xdr:col>
                <xdr:colOff>0</xdr:colOff>
                <xdr:row>157</xdr:row>
                <xdr:rowOff>0</xdr:rowOff>
              </from>
              <to>
                <xdr:col>17</xdr:col>
                <xdr:colOff>142875</xdr:colOff>
                <xdr:row>158</xdr:row>
                <xdr:rowOff>38100</xdr:rowOff>
              </to>
            </anchor>
          </controlPr>
        </control>
      </mc:Choice>
      <mc:Fallback>
        <control shapeId="3209" r:id="rId273" name="Control 137"/>
      </mc:Fallback>
    </mc:AlternateContent>
    <mc:AlternateContent xmlns:mc="http://schemas.openxmlformats.org/markup-compatibility/2006">
      <mc:Choice Requires="x14">
        <control shapeId="3210" r:id="rId275" name="Control 138">
          <controlPr defaultSize="0" autoPict="0" r:id="rId276">
            <anchor moveWithCells="1">
              <from>
                <xdr:col>15</xdr:col>
                <xdr:colOff>0</xdr:colOff>
                <xdr:row>158</xdr:row>
                <xdr:rowOff>0</xdr:rowOff>
              </from>
              <to>
                <xdr:col>17</xdr:col>
                <xdr:colOff>142875</xdr:colOff>
                <xdr:row>159</xdr:row>
                <xdr:rowOff>38100</xdr:rowOff>
              </to>
            </anchor>
          </controlPr>
        </control>
      </mc:Choice>
      <mc:Fallback>
        <control shapeId="3210" r:id="rId275" name="Control 138"/>
      </mc:Fallback>
    </mc:AlternateContent>
    <mc:AlternateContent xmlns:mc="http://schemas.openxmlformats.org/markup-compatibility/2006">
      <mc:Choice Requires="x14">
        <control shapeId="3211" r:id="rId277" name="Control 139">
          <controlPr defaultSize="0" autoPict="0" r:id="rId278">
            <anchor moveWithCells="1">
              <from>
                <xdr:col>0</xdr:col>
                <xdr:colOff>0</xdr:colOff>
                <xdr:row>160</xdr:row>
                <xdr:rowOff>0</xdr:rowOff>
              </from>
              <to>
                <xdr:col>1</xdr:col>
                <xdr:colOff>38100</xdr:colOff>
                <xdr:row>161</xdr:row>
                <xdr:rowOff>133350</xdr:rowOff>
              </to>
            </anchor>
          </controlPr>
        </control>
      </mc:Choice>
      <mc:Fallback>
        <control shapeId="3211" r:id="rId277" name="Control 139"/>
      </mc:Fallback>
    </mc:AlternateContent>
    <mc:AlternateContent xmlns:mc="http://schemas.openxmlformats.org/markup-compatibility/2006">
      <mc:Choice Requires="x14">
        <control shapeId="3212" r:id="rId279" name="Control 140">
          <controlPr defaultSize="0" autoPict="0" r:id="rId280">
            <anchor moveWithCells="1">
              <from>
                <xdr:col>15</xdr:col>
                <xdr:colOff>0</xdr:colOff>
                <xdr:row>161</xdr:row>
                <xdr:rowOff>0</xdr:rowOff>
              </from>
              <to>
                <xdr:col>17</xdr:col>
                <xdr:colOff>142875</xdr:colOff>
                <xdr:row>162</xdr:row>
                <xdr:rowOff>38100</xdr:rowOff>
              </to>
            </anchor>
          </controlPr>
        </control>
      </mc:Choice>
      <mc:Fallback>
        <control shapeId="3212" r:id="rId279" name="Control 140"/>
      </mc:Fallback>
    </mc:AlternateContent>
    <mc:AlternateContent xmlns:mc="http://schemas.openxmlformats.org/markup-compatibility/2006">
      <mc:Choice Requires="x14">
        <control shapeId="3213" r:id="rId281" name="Control 141">
          <controlPr defaultSize="0" autoPict="0" r:id="rId278">
            <anchor moveWithCells="1">
              <from>
                <xdr:col>0</xdr:col>
                <xdr:colOff>0</xdr:colOff>
                <xdr:row>163</xdr:row>
                <xdr:rowOff>0</xdr:rowOff>
              </from>
              <to>
                <xdr:col>1</xdr:col>
                <xdr:colOff>38100</xdr:colOff>
                <xdr:row>164</xdr:row>
                <xdr:rowOff>133350</xdr:rowOff>
              </to>
            </anchor>
          </controlPr>
        </control>
      </mc:Choice>
      <mc:Fallback>
        <control shapeId="3213" r:id="rId281" name="Control 141"/>
      </mc:Fallback>
    </mc:AlternateContent>
    <mc:AlternateContent xmlns:mc="http://schemas.openxmlformats.org/markup-compatibility/2006">
      <mc:Choice Requires="x14">
        <control shapeId="3214" r:id="rId282" name="Control 142">
          <controlPr defaultSize="0" autoPict="0" r:id="rId283">
            <anchor moveWithCells="1">
              <from>
                <xdr:col>15</xdr:col>
                <xdr:colOff>0</xdr:colOff>
                <xdr:row>164</xdr:row>
                <xdr:rowOff>0</xdr:rowOff>
              </from>
              <to>
                <xdr:col>17</xdr:col>
                <xdr:colOff>142875</xdr:colOff>
                <xdr:row>165</xdr:row>
                <xdr:rowOff>38100</xdr:rowOff>
              </to>
            </anchor>
          </controlPr>
        </control>
      </mc:Choice>
      <mc:Fallback>
        <control shapeId="3214" r:id="rId282" name="Control 142"/>
      </mc:Fallback>
    </mc:AlternateContent>
    <mc:AlternateContent xmlns:mc="http://schemas.openxmlformats.org/markup-compatibility/2006">
      <mc:Choice Requires="x14">
        <control shapeId="3215" r:id="rId284" name="Control 143">
          <controlPr defaultSize="0" autoPict="0" r:id="rId285">
            <anchor moveWithCells="1">
              <from>
                <xdr:col>15</xdr:col>
                <xdr:colOff>0</xdr:colOff>
                <xdr:row>165</xdr:row>
                <xdr:rowOff>0</xdr:rowOff>
              </from>
              <to>
                <xdr:col>17</xdr:col>
                <xdr:colOff>142875</xdr:colOff>
                <xdr:row>166</xdr:row>
                <xdr:rowOff>38100</xdr:rowOff>
              </to>
            </anchor>
          </controlPr>
        </control>
      </mc:Choice>
      <mc:Fallback>
        <control shapeId="3215" r:id="rId284" name="Control 143"/>
      </mc:Fallback>
    </mc:AlternateContent>
    <mc:AlternateContent xmlns:mc="http://schemas.openxmlformats.org/markup-compatibility/2006">
      <mc:Choice Requires="x14">
        <control shapeId="3216" r:id="rId286" name="Control 144">
          <controlPr defaultSize="0" autoPict="0" r:id="rId287">
            <anchor moveWithCells="1">
              <from>
                <xdr:col>15</xdr:col>
                <xdr:colOff>0</xdr:colOff>
                <xdr:row>166</xdr:row>
                <xdr:rowOff>0</xdr:rowOff>
              </from>
              <to>
                <xdr:col>17</xdr:col>
                <xdr:colOff>142875</xdr:colOff>
                <xdr:row>167</xdr:row>
                <xdr:rowOff>38100</xdr:rowOff>
              </to>
            </anchor>
          </controlPr>
        </control>
      </mc:Choice>
      <mc:Fallback>
        <control shapeId="3216" r:id="rId286" name="Control 144"/>
      </mc:Fallback>
    </mc:AlternateContent>
    <mc:AlternateContent xmlns:mc="http://schemas.openxmlformats.org/markup-compatibility/2006">
      <mc:Choice Requires="x14">
        <control shapeId="3217" r:id="rId288" name="Control 145">
          <controlPr defaultSize="0" autoPict="0" r:id="rId289">
            <anchor moveWithCells="1">
              <from>
                <xdr:col>15</xdr:col>
                <xdr:colOff>0</xdr:colOff>
                <xdr:row>167</xdr:row>
                <xdr:rowOff>0</xdr:rowOff>
              </from>
              <to>
                <xdr:col>17</xdr:col>
                <xdr:colOff>142875</xdr:colOff>
                <xdr:row>168</xdr:row>
                <xdr:rowOff>38100</xdr:rowOff>
              </to>
            </anchor>
          </controlPr>
        </control>
      </mc:Choice>
      <mc:Fallback>
        <control shapeId="3217" r:id="rId288" name="Control 145"/>
      </mc:Fallback>
    </mc:AlternateContent>
    <mc:AlternateContent xmlns:mc="http://schemas.openxmlformats.org/markup-compatibility/2006">
      <mc:Choice Requires="x14">
        <control shapeId="3218" r:id="rId290" name="Control 146">
          <controlPr defaultSize="0" autoPict="0" r:id="rId291">
            <anchor moveWithCells="1">
              <from>
                <xdr:col>15</xdr:col>
                <xdr:colOff>0</xdr:colOff>
                <xdr:row>168</xdr:row>
                <xdr:rowOff>0</xdr:rowOff>
              </from>
              <to>
                <xdr:col>17</xdr:col>
                <xdr:colOff>142875</xdr:colOff>
                <xdr:row>169</xdr:row>
                <xdr:rowOff>38100</xdr:rowOff>
              </to>
            </anchor>
          </controlPr>
        </control>
      </mc:Choice>
      <mc:Fallback>
        <control shapeId="3218" r:id="rId290" name="Control 146"/>
      </mc:Fallback>
    </mc:AlternateContent>
    <mc:AlternateContent xmlns:mc="http://schemas.openxmlformats.org/markup-compatibility/2006">
      <mc:Choice Requires="x14">
        <control shapeId="3219" r:id="rId292" name="Control 147">
          <controlPr defaultSize="0" autoPict="0" r:id="rId293">
            <anchor moveWithCells="1">
              <from>
                <xdr:col>0</xdr:col>
                <xdr:colOff>0</xdr:colOff>
                <xdr:row>170</xdr:row>
                <xdr:rowOff>0</xdr:rowOff>
              </from>
              <to>
                <xdr:col>1</xdr:col>
                <xdr:colOff>38100</xdr:colOff>
                <xdr:row>171</xdr:row>
                <xdr:rowOff>133350</xdr:rowOff>
              </to>
            </anchor>
          </controlPr>
        </control>
      </mc:Choice>
      <mc:Fallback>
        <control shapeId="3219" r:id="rId292" name="Control 147"/>
      </mc:Fallback>
    </mc:AlternateContent>
    <mc:AlternateContent xmlns:mc="http://schemas.openxmlformats.org/markup-compatibility/2006">
      <mc:Choice Requires="x14">
        <control shapeId="3220" r:id="rId294" name="Control 148">
          <controlPr defaultSize="0" autoPict="0" r:id="rId295">
            <anchor moveWithCells="1">
              <from>
                <xdr:col>15</xdr:col>
                <xdr:colOff>0</xdr:colOff>
                <xdr:row>171</xdr:row>
                <xdr:rowOff>0</xdr:rowOff>
              </from>
              <to>
                <xdr:col>17</xdr:col>
                <xdr:colOff>142875</xdr:colOff>
                <xdr:row>172</xdr:row>
                <xdr:rowOff>38100</xdr:rowOff>
              </to>
            </anchor>
          </controlPr>
        </control>
      </mc:Choice>
      <mc:Fallback>
        <control shapeId="3220" r:id="rId294" name="Control 148"/>
      </mc:Fallback>
    </mc:AlternateContent>
    <mc:AlternateContent xmlns:mc="http://schemas.openxmlformats.org/markup-compatibility/2006">
      <mc:Choice Requires="x14">
        <control shapeId="3221" r:id="rId296" name="Control 149">
          <controlPr defaultSize="0" autoPict="0" r:id="rId270">
            <anchor moveWithCells="1">
              <from>
                <xdr:col>0</xdr:col>
                <xdr:colOff>0</xdr:colOff>
                <xdr:row>173</xdr:row>
                <xdr:rowOff>0</xdr:rowOff>
              </from>
              <to>
                <xdr:col>1</xdr:col>
                <xdr:colOff>38100</xdr:colOff>
                <xdr:row>174</xdr:row>
                <xdr:rowOff>133350</xdr:rowOff>
              </to>
            </anchor>
          </controlPr>
        </control>
      </mc:Choice>
      <mc:Fallback>
        <control shapeId="3221" r:id="rId296" name="Control 149"/>
      </mc:Fallback>
    </mc:AlternateContent>
    <mc:AlternateContent xmlns:mc="http://schemas.openxmlformats.org/markup-compatibility/2006">
      <mc:Choice Requires="x14">
        <control shapeId="3222" r:id="rId297" name="Control 150">
          <controlPr defaultSize="0" autoPict="0" r:id="rId298">
            <anchor moveWithCells="1">
              <from>
                <xdr:col>15</xdr:col>
                <xdr:colOff>0</xdr:colOff>
                <xdr:row>174</xdr:row>
                <xdr:rowOff>0</xdr:rowOff>
              </from>
              <to>
                <xdr:col>17</xdr:col>
                <xdr:colOff>142875</xdr:colOff>
                <xdr:row>175</xdr:row>
                <xdr:rowOff>38100</xdr:rowOff>
              </to>
            </anchor>
          </controlPr>
        </control>
      </mc:Choice>
      <mc:Fallback>
        <control shapeId="3222" r:id="rId297" name="Control 150"/>
      </mc:Fallback>
    </mc:AlternateContent>
    <mc:AlternateContent xmlns:mc="http://schemas.openxmlformats.org/markup-compatibility/2006">
      <mc:Choice Requires="x14">
        <control shapeId="3223" r:id="rId299" name="Control 151">
          <controlPr defaultSize="0" autoPict="0" r:id="rId300">
            <anchor moveWithCells="1">
              <from>
                <xdr:col>15</xdr:col>
                <xdr:colOff>0</xdr:colOff>
                <xdr:row>175</xdr:row>
                <xdr:rowOff>0</xdr:rowOff>
              </from>
              <to>
                <xdr:col>17</xdr:col>
                <xdr:colOff>142875</xdr:colOff>
                <xdr:row>176</xdr:row>
                <xdr:rowOff>38100</xdr:rowOff>
              </to>
            </anchor>
          </controlPr>
        </control>
      </mc:Choice>
      <mc:Fallback>
        <control shapeId="3223" r:id="rId299" name="Control 151"/>
      </mc:Fallback>
    </mc:AlternateContent>
    <mc:AlternateContent xmlns:mc="http://schemas.openxmlformats.org/markup-compatibility/2006">
      <mc:Choice Requires="x14">
        <control shapeId="3224" r:id="rId301" name="Control 152">
          <controlPr defaultSize="0" autoPict="0" r:id="rId302">
            <anchor moveWithCells="1">
              <from>
                <xdr:col>15</xdr:col>
                <xdr:colOff>0</xdr:colOff>
                <xdr:row>176</xdr:row>
                <xdr:rowOff>0</xdr:rowOff>
              </from>
              <to>
                <xdr:col>17</xdr:col>
                <xdr:colOff>142875</xdr:colOff>
                <xdr:row>177</xdr:row>
                <xdr:rowOff>38100</xdr:rowOff>
              </to>
            </anchor>
          </controlPr>
        </control>
      </mc:Choice>
      <mc:Fallback>
        <control shapeId="3224" r:id="rId301" name="Control 152"/>
      </mc:Fallback>
    </mc:AlternateContent>
    <mc:AlternateContent xmlns:mc="http://schemas.openxmlformats.org/markup-compatibility/2006">
      <mc:Choice Requires="x14">
        <control shapeId="3225" r:id="rId303" name="Control 153">
          <controlPr defaultSize="0" autoPict="0" r:id="rId304">
            <anchor moveWithCells="1">
              <from>
                <xdr:col>15</xdr:col>
                <xdr:colOff>0</xdr:colOff>
                <xdr:row>177</xdr:row>
                <xdr:rowOff>0</xdr:rowOff>
              </from>
              <to>
                <xdr:col>17</xdr:col>
                <xdr:colOff>142875</xdr:colOff>
                <xdr:row>178</xdr:row>
                <xdr:rowOff>38100</xdr:rowOff>
              </to>
            </anchor>
          </controlPr>
        </control>
      </mc:Choice>
      <mc:Fallback>
        <control shapeId="3225" r:id="rId303" name="Control 153"/>
      </mc:Fallback>
    </mc:AlternateContent>
    <mc:AlternateContent xmlns:mc="http://schemas.openxmlformats.org/markup-compatibility/2006">
      <mc:Choice Requires="x14">
        <control shapeId="3226" r:id="rId305" name="Control 154">
          <controlPr defaultSize="0" autoPict="0" r:id="rId306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1</xdr:col>
                <xdr:colOff>38100</xdr:colOff>
                <xdr:row>180</xdr:row>
                <xdr:rowOff>133350</xdr:rowOff>
              </to>
            </anchor>
          </controlPr>
        </control>
      </mc:Choice>
      <mc:Fallback>
        <control shapeId="3226" r:id="rId305" name="Control 154"/>
      </mc:Fallback>
    </mc:AlternateContent>
    <mc:AlternateContent xmlns:mc="http://schemas.openxmlformats.org/markup-compatibility/2006">
      <mc:Choice Requires="x14">
        <control shapeId="3227" r:id="rId307" name="Control 155">
          <controlPr defaultSize="0" autoPict="0" r:id="rId308">
            <anchor moveWithCells="1">
              <from>
                <xdr:col>15</xdr:col>
                <xdr:colOff>0</xdr:colOff>
                <xdr:row>180</xdr:row>
                <xdr:rowOff>0</xdr:rowOff>
              </from>
              <to>
                <xdr:col>17</xdr:col>
                <xdr:colOff>142875</xdr:colOff>
                <xdr:row>181</xdr:row>
                <xdr:rowOff>38100</xdr:rowOff>
              </to>
            </anchor>
          </controlPr>
        </control>
      </mc:Choice>
      <mc:Fallback>
        <control shapeId="3227" r:id="rId307" name="Control 155"/>
      </mc:Fallback>
    </mc:AlternateContent>
    <mc:AlternateContent xmlns:mc="http://schemas.openxmlformats.org/markup-compatibility/2006">
      <mc:Choice Requires="x14">
        <control shapeId="3228" r:id="rId309" name="Control 156">
          <controlPr defaultSize="0" autoPict="0" r:id="rId310">
            <anchor moveWithCells="1">
              <from>
                <xdr:col>15</xdr:col>
                <xdr:colOff>0</xdr:colOff>
                <xdr:row>181</xdr:row>
                <xdr:rowOff>0</xdr:rowOff>
              </from>
              <to>
                <xdr:col>17</xdr:col>
                <xdr:colOff>142875</xdr:colOff>
                <xdr:row>182</xdr:row>
                <xdr:rowOff>38100</xdr:rowOff>
              </to>
            </anchor>
          </controlPr>
        </control>
      </mc:Choice>
      <mc:Fallback>
        <control shapeId="3228" r:id="rId309" name="Control 156"/>
      </mc:Fallback>
    </mc:AlternateContent>
    <mc:AlternateContent xmlns:mc="http://schemas.openxmlformats.org/markup-compatibility/2006">
      <mc:Choice Requires="x14">
        <control shapeId="3229" r:id="rId311" name="Control 157">
          <controlPr defaultSize="0" autoPict="0" r:id="rId312">
            <anchor moveWithCells="1">
              <from>
                <xdr:col>0</xdr:col>
                <xdr:colOff>0</xdr:colOff>
                <xdr:row>183</xdr:row>
                <xdr:rowOff>0</xdr:rowOff>
              </from>
              <to>
                <xdr:col>1</xdr:col>
                <xdr:colOff>38100</xdr:colOff>
                <xdr:row>184</xdr:row>
                <xdr:rowOff>133350</xdr:rowOff>
              </to>
            </anchor>
          </controlPr>
        </control>
      </mc:Choice>
      <mc:Fallback>
        <control shapeId="3229" r:id="rId311" name="Control 157"/>
      </mc:Fallback>
    </mc:AlternateContent>
    <mc:AlternateContent xmlns:mc="http://schemas.openxmlformats.org/markup-compatibility/2006">
      <mc:Choice Requires="x14">
        <control shapeId="3230" r:id="rId313" name="Control 158">
          <controlPr defaultSize="0" autoPict="0" r:id="rId314">
            <anchor moveWithCells="1">
              <from>
                <xdr:col>15</xdr:col>
                <xdr:colOff>0</xdr:colOff>
                <xdr:row>184</xdr:row>
                <xdr:rowOff>0</xdr:rowOff>
              </from>
              <to>
                <xdr:col>17</xdr:col>
                <xdr:colOff>142875</xdr:colOff>
                <xdr:row>185</xdr:row>
                <xdr:rowOff>38100</xdr:rowOff>
              </to>
            </anchor>
          </controlPr>
        </control>
      </mc:Choice>
      <mc:Fallback>
        <control shapeId="3230" r:id="rId313" name="Control 158"/>
      </mc:Fallback>
    </mc:AlternateContent>
    <mc:AlternateContent xmlns:mc="http://schemas.openxmlformats.org/markup-compatibility/2006">
      <mc:Choice Requires="x14">
        <control shapeId="3231" r:id="rId315" name="Control 159">
          <controlPr defaultSize="0" autoPict="0" r:id="rId316">
            <anchor moveWithCells="1">
              <from>
                <xdr:col>15</xdr:col>
                <xdr:colOff>0</xdr:colOff>
                <xdr:row>185</xdr:row>
                <xdr:rowOff>0</xdr:rowOff>
              </from>
              <to>
                <xdr:col>17</xdr:col>
                <xdr:colOff>142875</xdr:colOff>
                <xdr:row>186</xdr:row>
                <xdr:rowOff>38100</xdr:rowOff>
              </to>
            </anchor>
          </controlPr>
        </control>
      </mc:Choice>
      <mc:Fallback>
        <control shapeId="3231" r:id="rId315" name="Control 159"/>
      </mc:Fallback>
    </mc:AlternateContent>
    <mc:AlternateContent xmlns:mc="http://schemas.openxmlformats.org/markup-compatibility/2006">
      <mc:Choice Requires="x14">
        <control shapeId="3232" r:id="rId317" name="Control 160">
          <controlPr defaultSize="0" autoPict="0" r:id="rId312">
            <anchor moveWithCells="1">
              <from>
                <xdr:col>0</xdr:col>
                <xdr:colOff>0</xdr:colOff>
                <xdr:row>187</xdr:row>
                <xdr:rowOff>0</xdr:rowOff>
              </from>
              <to>
                <xdr:col>1</xdr:col>
                <xdr:colOff>38100</xdr:colOff>
                <xdr:row>188</xdr:row>
                <xdr:rowOff>133350</xdr:rowOff>
              </to>
            </anchor>
          </controlPr>
        </control>
      </mc:Choice>
      <mc:Fallback>
        <control shapeId="3232" r:id="rId317" name="Control 160"/>
      </mc:Fallback>
    </mc:AlternateContent>
    <mc:AlternateContent xmlns:mc="http://schemas.openxmlformats.org/markup-compatibility/2006">
      <mc:Choice Requires="x14">
        <control shapeId="3233" r:id="rId318" name="Control 161">
          <controlPr defaultSize="0" autoPict="0" r:id="rId319">
            <anchor moveWithCells="1">
              <from>
                <xdr:col>15</xdr:col>
                <xdr:colOff>0</xdr:colOff>
                <xdr:row>188</xdr:row>
                <xdr:rowOff>0</xdr:rowOff>
              </from>
              <to>
                <xdr:col>17</xdr:col>
                <xdr:colOff>142875</xdr:colOff>
                <xdr:row>189</xdr:row>
                <xdr:rowOff>38100</xdr:rowOff>
              </to>
            </anchor>
          </controlPr>
        </control>
      </mc:Choice>
      <mc:Fallback>
        <control shapeId="3233" r:id="rId318" name="Control 161"/>
      </mc:Fallback>
    </mc:AlternateContent>
    <mc:AlternateContent xmlns:mc="http://schemas.openxmlformats.org/markup-compatibility/2006">
      <mc:Choice Requires="x14">
        <control shapeId="3234" r:id="rId320" name="Control 162">
          <controlPr defaultSize="0" autoPict="0" r:id="rId321">
            <anchor moveWithCells="1">
              <from>
                <xdr:col>15</xdr:col>
                <xdr:colOff>0</xdr:colOff>
                <xdr:row>189</xdr:row>
                <xdr:rowOff>0</xdr:rowOff>
              </from>
              <to>
                <xdr:col>17</xdr:col>
                <xdr:colOff>142875</xdr:colOff>
                <xdr:row>190</xdr:row>
                <xdr:rowOff>38100</xdr:rowOff>
              </to>
            </anchor>
          </controlPr>
        </control>
      </mc:Choice>
      <mc:Fallback>
        <control shapeId="3234" r:id="rId320" name="Control 162"/>
      </mc:Fallback>
    </mc:AlternateContent>
    <mc:AlternateContent xmlns:mc="http://schemas.openxmlformats.org/markup-compatibility/2006">
      <mc:Choice Requires="x14">
        <control shapeId="3235" r:id="rId322" name="Control 163">
          <controlPr defaultSize="0" autoPict="0" r:id="rId323">
            <anchor moveWithCells="1">
              <from>
                <xdr:col>0</xdr:col>
                <xdr:colOff>0</xdr:colOff>
                <xdr:row>191</xdr:row>
                <xdr:rowOff>0</xdr:rowOff>
              </from>
              <to>
                <xdr:col>1</xdr:col>
                <xdr:colOff>38100</xdr:colOff>
                <xdr:row>192</xdr:row>
                <xdr:rowOff>133350</xdr:rowOff>
              </to>
            </anchor>
          </controlPr>
        </control>
      </mc:Choice>
      <mc:Fallback>
        <control shapeId="3235" r:id="rId322" name="Control 163"/>
      </mc:Fallback>
    </mc:AlternateContent>
    <mc:AlternateContent xmlns:mc="http://schemas.openxmlformats.org/markup-compatibility/2006">
      <mc:Choice Requires="x14">
        <control shapeId="3236" r:id="rId324" name="Control 164">
          <controlPr defaultSize="0" autoPict="0" r:id="rId325">
            <anchor moveWithCells="1">
              <from>
                <xdr:col>15</xdr:col>
                <xdr:colOff>0</xdr:colOff>
                <xdr:row>192</xdr:row>
                <xdr:rowOff>0</xdr:rowOff>
              </from>
              <to>
                <xdr:col>17</xdr:col>
                <xdr:colOff>142875</xdr:colOff>
                <xdr:row>193</xdr:row>
                <xdr:rowOff>38100</xdr:rowOff>
              </to>
            </anchor>
          </controlPr>
        </control>
      </mc:Choice>
      <mc:Fallback>
        <control shapeId="3236" r:id="rId324" name="Control 164"/>
      </mc:Fallback>
    </mc:AlternateContent>
    <mc:AlternateContent xmlns:mc="http://schemas.openxmlformats.org/markup-compatibility/2006">
      <mc:Choice Requires="x14">
        <control shapeId="3237" r:id="rId326" name="Control 165">
          <controlPr defaultSize="0" autoPict="0" r:id="rId327">
            <anchor moveWithCells="1">
              <from>
                <xdr:col>15</xdr:col>
                <xdr:colOff>0</xdr:colOff>
                <xdr:row>193</xdr:row>
                <xdr:rowOff>0</xdr:rowOff>
              </from>
              <to>
                <xdr:col>17</xdr:col>
                <xdr:colOff>142875</xdr:colOff>
                <xdr:row>194</xdr:row>
                <xdr:rowOff>38100</xdr:rowOff>
              </to>
            </anchor>
          </controlPr>
        </control>
      </mc:Choice>
      <mc:Fallback>
        <control shapeId="3237" r:id="rId326" name="Control 165"/>
      </mc:Fallback>
    </mc:AlternateContent>
    <mc:AlternateContent xmlns:mc="http://schemas.openxmlformats.org/markup-compatibility/2006">
      <mc:Choice Requires="x14">
        <control shapeId="3238" r:id="rId328" name="Control 166">
          <controlPr defaultSize="0" autoPict="0" r:id="rId270">
            <anchor moveWithCells="1">
              <from>
                <xdr:col>0</xdr:col>
                <xdr:colOff>0</xdr:colOff>
                <xdr:row>195</xdr:row>
                <xdr:rowOff>0</xdr:rowOff>
              </from>
              <to>
                <xdr:col>1</xdr:col>
                <xdr:colOff>38100</xdr:colOff>
                <xdr:row>196</xdr:row>
                <xdr:rowOff>133350</xdr:rowOff>
              </to>
            </anchor>
          </controlPr>
        </control>
      </mc:Choice>
      <mc:Fallback>
        <control shapeId="3238" r:id="rId328" name="Control 166"/>
      </mc:Fallback>
    </mc:AlternateContent>
    <mc:AlternateContent xmlns:mc="http://schemas.openxmlformats.org/markup-compatibility/2006">
      <mc:Choice Requires="x14">
        <control shapeId="3239" r:id="rId329" name="Control 167">
          <controlPr defaultSize="0" autoPict="0" r:id="rId330">
            <anchor moveWithCells="1">
              <from>
                <xdr:col>15</xdr:col>
                <xdr:colOff>0</xdr:colOff>
                <xdr:row>196</xdr:row>
                <xdr:rowOff>0</xdr:rowOff>
              </from>
              <to>
                <xdr:col>17</xdr:col>
                <xdr:colOff>142875</xdr:colOff>
                <xdr:row>197</xdr:row>
                <xdr:rowOff>38100</xdr:rowOff>
              </to>
            </anchor>
          </controlPr>
        </control>
      </mc:Choice>
      <mc:Fallback>
        <control shapeId="3239" r:id="rId329" name="Control 167"/>
      </mc:Fallback>
    </mc:AlternateContent>
    <mc:AlternateContent xmlns:mc="http://schemas.openxmlformats.org/markup-compatibility/2006">
      <mc:Choice Requires="x14">
        <control shapeId="3240" r:id="rId331" name="Control 168">
          <controlPr defaultSize="0" autoPict="0" r:id="rId332">
            <anchor moveWithCells="1">
              <from>
                <xdr:col>0</xdr:col>
                <xdr:colOff>0</xdr:colOff>
                <xdr:row>198</xdr:row>
                <xdr:rowOff>0</xdr:rowOff>
              </from>
              <to>
                <xdr:col>1</xdr:col>
                <xdr:colOff>38100</xdr:colOff>
                <xdr:row>199</xdr:row>
                <xdr:rowOff>133350</xdr:rowOff>
              </to>
            </anchor>
          </controlPr>
        </control>
      </mc:Choice>
      <mc:Fallback>
        <control shapeId="3240" r:id="rId331" name="Control 168"/>
      </mc:Fallback>
    </mc:AlternateContent>
    <mc:AlternateContent xmlns:mc="http://schemas.openxmlformats.org/markup-compatibility/2006">
      <mc:Choice Requires="x14">
        <control shapeId="3241" r:id="rId333" name="Control 169">
          <controlPr defaultSize="0" autoPict="0" r:id="rId334">
            <anchor moveWithCells="1">
              <from>
                <xdr:col>15</xdr:col>
                <xdr:colOff>0</xdr:colOff>
                <xdr:row>199</xdr:row>
                <xdr:rowOff>0</xdr:rowOff>
              </from>
              <to>
                <xdr:col>17</xdr:col>
                <xdr:colOff>142875</xdr:colOff>
                <xdr:row>200</xdr:row>
                <xdr:rowOff>38100</xdr:rowOff>
              </to>
            </anchor>
          </controlPr>
        </control>
      </mc:Choice>
      <mc:Fallback>
        <control shapeId="3241" r:id="rId333" name="Control 169"/>
      </mc:Fallback>
    </mc:AlternateContent>
    <mc:AlternateContent xmlns:mc="http://schemas.openxmlformats.org/markup-compatibility/2006">
      <mc:Choice Requires="x14">
        <control shapeId="3242" r:id="rId335" name="Control 170">
          <controlPr defaultSize="0" autoPict="0" r:id="rId336">
            <anchor moveWithCells="1">
              <from>
                <xdr:col>15</xdr:col>
                <xdr:colOff>0</xdr:colOff>
                <xdr:row>200</xdr:row>
                <xdr:rowOff>0</xdr:rowOff>
              </from>
              <to>
                <xdr:col>17</xdr:col>
                <xdr:colOff>142875</xdr:colOff>
                <xdr:row>201</xdr:row>
                <xdr:rowOff>38100</xdr:rowOff>
              </to>
            </anchor>
          </controlPr>
        </control>
      </mc:Choice>
      <mc:Fallback>
        <control shapeId="3242" r:id="rId335" name="Control 170"/>
      </mc:Fallback>
    </mc:AlternateContent>
    <mc:AlternateContent xmlns:mc="http://schemas.openxmlformats.org/markup-compatibility/2006">
      <mc:Choice Requires="x14">
        <control shapeId="3243" r:id="rId337" name="Control 171">
          <controlPr defaultSize="0" autoPict="0" r:id="rId270">
            <anchor moveWithCells="1">
              <from>
                <xdr:col>0</xdr:col>
                <xdr:colOff>0</xdr:colOff>
                <xdr:row>202</xdr:row>
                <xdr:rowOff>0</xdr:rowOff>
              </from>
              <to>
                <xdr:col>1</xdr:col>
                <xdr:colOff>38100</xdr:colOff>
                <xdr:row>203</xdr:row>
                <xdr:rowOff>133350</xdr:rowOff>
              </to>
            </anchor>
          </controlPr>
        </control>
      </mc:Choice>
      <mc:Fallback>
        <control shapeId="3243" r:id="rId337" name="Control 171"/>
      </mc:Fallback>
    </mc:AlternateContent>
    <mc:AlternateContent xmlns:mc="http://schemas.openxmlformats.org/markup-compatibility/2006">
      <mc:Choice Requires="x14">
        <control shapeId="3244" r:id="rId338" name="Control 172">
          <controlPr defaultSize="0" autoPict="0" r:id="rId339">
            <anchor moveWithCells="1">
              <from>
                <xdr:col>15</xdr:col>
                <xdr:colOff>0</xdr:colOff>
                <xdr:row>203</xdr:row>
                <xdr:rowOff>0</xdr:rowOff>
              </from>
              <to>
                <xdr:col>17</xdr:col>
                <xdr:colOff>142875</xdr:colOff>
                <xdr:row>204</xdr:row>
                <xdr:rowOff>38100</xdr:rowOff>
              </to>
            </anchor>
          </controlPr>
        </control>
      </mc:Choice>
      <mc:Fallback>
        <control shapeId="3244" r:id="rId338" name="Control 172"/>
      </mc:Fallback>
    </mc:AlternateContent>
    <mc:AlternateContent xmlns:mc="http://schemas.openxmlformats.org/markup-compatibility/2006">
      <mc:Choice Requires="x14">
        <control shapeId="3245" r:id="rId340" name="Control 173">
          <controlPr defaultSize="0" autoPict="0" r:id="rId270">
            <anchor moveWithCells="1">
              <from>
                <xdr:col>0</xdr:col>
                <xdr:colOff>0</xdr:colOff>
                <xdr:row>205</xdr:row>
                <xdr:rowOff>0</xdr:rowOff>
              </from>
              <to>
                <xdr:col>1</xdr:col>
                <xdr:colOff>38100</xdr:colOff>
                <xdr:row>206</xdr:row>
                <xdr:rowOff>133350</xdr:rowOff>
              </to>
            </anchor>
          </controlPr>
        </control>
      </mc:Choice>
      <mc:Fallback>
        <control shapeId="3245" r:id="rId340" name="Control 173"/>
      </mc:Fallback>
    </mc:AlternateContent>
    <mc:AlternateContent xmlns:mc="http://schemas.openxmlformats.org/markup-compatibility/2006">
      <mc:Choice Requires="x14">
        <control shapeId="3246" r:id="rId341" name="Control 174">
          <controlPr defaultSize="0" autoPict="0" r:id="rId342">
            <anchor moveWithCells="1">
              <from>
                <xdr:col>15</xdr:col>
                <xdr:colOff>0</xdr:colOff>
                <xdr:row>206</xdr:row>
                <xdr:rowOff>0</xdr:rowOff>
              </from>
              <to>
                <xdr:col>17</xdr:col>
                <xdr:colOff>142875</xdr:colOff>
                <xdr:row>207</xdr:row>
                <xdr:rowOff>38100</xdr:rowOff>
              </to>
            </anchor>
          </controlPr>
        </control>
      </mc:Choice>
      <mc:Fallback>
        <control shapeId="3246" r:id="rId341" name="Control 174"/>
      </mc:Fallback>
    </mc:AlternateContent>
    <mc:AlternateContent xmlns:mc="http://schemas.openxmlformats.org/markup-compatibility/2006">
      <mc:Choice Requires="x14">
        <control shapeId="3247" r:id="rId343" name="Control 175">
          <controlPr defaultSize="0" autoPict="0" r:id="rId323">
            <anchor moveWithCells="1">
              <from>
                <xdr:col>0</xdr:col>
                <xdr:colOff>0</xdr:colOff>
                <xdr:row>208</xdr:row>
                <xdr:rowOff>0</xdr:rowOff>
              </from>
              <to>
                <xdr:col>1</xdr:col>
                <xdr:colOff>38100</xdr:colOff>
                <xdr:row>209</xdr:row>
                <xdr:rowOff>133350</xdr:rowOff>
              </to>
            </anchor>
          </controlPr>
        </control>
      </mc:Choice>
      <mc:Fallback>
        <control shapeId="3247" r:id="rId343" name="Control 175"/>
      </mc:Fallback>
    </mc:AlternateContent>
    <mc:AlternateContent xmlns:mc="http://schemas.openxmlformats.org/markup-compatibility/2006">
      <mc:Choice Requires="x14">
        <control shapeId="3248" r:id="rId344" name="Control 176">
          <controlPr defaultSize="0" autoPict="0" r:id="rId345">
            <anchor moveWithCells="1">
              <from>
                <xdr:col>15</xdr:col>
                <xdr:colOff>0</xdr:colOff>
                <xdr:row>209</xdr:row>
                <xdr:rowOff>0</xdr:rowOff>
              </from>
              <to>
                <xdr:col>17</xdr:col>
                <xdr:colOff>142875</xdr:colOff>
                <xdr:row>210</xdr:row>
                <xdr:rowOff>38100</xdr:rowOff>
              </to>
            </anchor>
          </controlPr>
        </control>
      </mc:Choice>
      <mc:Fallback>
        <control shapeId="3248" r:id="rId344" name="Control 176"/>
      </mc:Fallback>
    </mc:AlternateContent>
    <mc:AlternateContent xmlns:mc="http://schemas.openxmlformats.org/markup-compatibility/2006">
      <mc:Choice Requires="x14">
        <control shapeId="3249" r:id="rId346" name="Control 177">
          <controlPr defaultSize="0" autoPict="0" r:id="rId347">
            <anchor moveWithCells="1">
              <from>
                <xdr:col>15</xdr:col>
                <xdr:colOff>0</xdr:colOff>
                <xdr:row>210</xdr:row>
                <xdr:rowOff>0</xdr:rowOff>
              </from>
              <to>
                <xdr:col>17</xdr:col>
                <xdr:colOff>142875</xdr:colOff>
                <xdr:row>211</xdr:row>
                <xdr:rowOff>38100</xdr:rowOff>
              </to>
            </anchor>
          </controlPr>
        </control>
      </mc:Choice>
      <mc:Fallback>
        <control shapeId="3249" r:id="rId346" name="Control 177"/>
      </mc:Fallback>
    </mc:AlternateContent>
    <mc:AlternateContent xmlns:mc="http://schemas.openxmlformats.org/markup-compatibility/2006">
      <mc:Choice Requires="x14">
        <control shapeId="3250" r:id="rId348" name="Control 178">
          <controlPr defaultSize="0" autoPict="0" r:id="rId349">
            <anchor moveWithCells="1">
              <from>
                <xdr:col>0</xdr:col>
                <xdr:colOff>0</xdr:colOff>
                <xdr:row>212</xdr:row>
                <xdr:rowOff>0</xdr:rowOff>
              </from>
              <to>
                <xdr:col>1</xdr:col>
                <xdr:colOff>38100</xdr:colOff>
                <xdr:row>213</xdr:row>
                <xdr:rowOff>133350</xdr:rowOff>
              </to>
            </anchor>
          </controlPr>
        </control>
      </mc:Choice>
      <mc:Fallback>
        <control shapeId="3250" r:id="rId348" name="Control 178"/>
      </mc:Fallback>
    </mc:AlternateContent>
    <mc:AlternateContent xmlns:mc="http://schemas.openxmlformats.org/markup-compatibility/2006">
      <mc:Choice Requires="x14">
        <control shapeId="3251" r:id="rId350" name="Control 179">
          <controlPr defaultSize="0" autoPict="0" r:id="rId351">
            <anchor moveWithCells="1">
              <from>
                <xdr:col>15</xdr:col>
                <xdr:colOff>0</xdr:colOff>
                <xdr:row>213</xdr:row>
                <xdr:rowOff>0</xdr:rowOff>
              </from>
              <to>
                <xdr:col>17</xdr:col>
                <xdr:colOff>142875</xdr:colOff>
                <xdr:row>214</xdr:row>
                <xdr:rowOff>38100</xdr:rowOff>
              </to>
            </anchor>
          </controlPr>
        </control>
      </mc:Choice>
      <mc:Fallback>
        <control shapeId="3251" r:id="rId350" name="Control 179"/>
      </mc:Fallback>
    </mc:AlternateContent>
    <mc:AlternateContent xmlns:mc="http://schemas.openxmlformats.org/markup-compatibility/2006">
      <mc:Choice Requires="x14">
        <control shapeId="3252" r:id="rId352" name="Control 180">
          <controlPr defaultSize="0" autoPict="0" r:id="rId353">
            <anchor moveWithCells="1">
              <from>
                <xdr:col>15</xdr:col>
                <xdr:colOff>0</xdr:colOff>
                <xdr:row>214</xdr:row>
                <xdr:rowOff>0</xdr:rowOff>
              </from>
              <to>
                <xdr:col>17</xdr:col>
                <xdr:colOff>142875</xdr:colOff>
                <xdr:row>215</xdr:row>
                <xdr:rowOff>38100</xdr:rowOff>
              </to>
            </anchor>
          </controlPr>
        </control>
      </mc:Choice>
      <mc:Fallback>
        <control shapeId="3252" r:id="rId352" name="Control 180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7BBF-00B9-4C43-8793-A636C8D232EB}">
  <sheetPr codeName="Hoja3"/>
  <dimension ref="A1:N220"/>
  <sheetViews>
    <sheetView showGridLines="0" workbookViewId="0">
      <pane xSplit="3" ySplit="4" topLeftCell="D207" activePane="bottomRight" state="frozen"/>
      <selection pane="topRight" activeCell="D1" sqref="D1"/>
      <selection pane="bottomLeft" activeCell="A5" sqref="A5"/>
      <selection pane="bottomRight" activeCell="M207" sqref="M207"/>
    </sheetView>
  </sheetViews>
  <sheetFormatPr baseColWidth="10" defaultRowHeight="15" x14ac:dyDescent="0.25"/>
  <cols>
    <col min="1" max="2" width="2.28515625" customWidth="1"/>
    <col min="3" max="3" width="15.5703125" bestFit="1" customWidth="1"/>
    <col min="4" max="4" width="6" bestFit="1" customWidth="1"/>
    <col min="5" max="5" width="6" customWidth="1"/>
    <col min="6" max="6" width="7.5703125" bestFit="1" customWidth="1"/>
    <col min="7" max="7" width="10.85546875" style="3" bestFit="1" customWidth="1"/>
    <col min="8" max="8" width="10.140625" style="3" bestFit="1" customWidth="1"/>
    <col min="9" max="9" width="9.85546875" style="3" bestFit="1" customWidth="1"/>
    <col min="10" max="10" width="9.28515625" style="3" bestFit="1" customWidth="1"/>
    <col min="11" max="11" width="12.28515625" style="3" bestFit="1" customWidth="1"/>
    <col min="12" max="12" width="14" style="3" bestFit="1" customWidth="1"/>
    <col min="13" max="13" width="13.7109375" customWidth="1"/>
    <col min="14" max="14" width="0.140625" customWidth="1"/>
  </cols>
  <sheetData>
    <row r="1" spans="1:14" x14ac:dyDescent="0.25">
      <c r="C1" s="4" t="s">
        <v>71</v>
      </c>
      <c r="D1" s="5"/>
      <c r="E1" s="5"/>
      <c r="F1" s="5"/>
      <c r="G1" s="6"/>
      <c r="H1" s="6"/>
      <c r="I1" s="6"/>
      <c r="J1" s="6"/>
      <c r="K1" s="6"/>
      <c r="L1" s="6"/>
      <c r="M1" s="6"/>
    </row>
    <row r="2" spans="1:14" x14ac:dyDescent="0.25">
      <c r="C2" s="4" t="s">
        <v>170</v>
      </c>
      <c r="D2" s="5"/>
      <c r="E2" s="5"/>
      <c r="F2" s="5"/>
      <c r="G2" s="6"/>
      <c r="H2" s="6"/>
      <c r="I2" s="6"/>
      <c r="J2" s="6"/>
      <c r="K2" s="6"/>
      <c r="L2" s="6"/>
      <c r="M2" s="6"/>
    </row>
    <row r="4" spans="1:14" ht="25.5" x14ac:dyDescent="0.25">
      <c r="A4" s="1"/>
      <c r="B4" s="1"/>
      <c r="C4" s="7" t="s">
        <v>0</v>
      </c>
      <c r="D4" s="7" t="s">
        <v>1</v>
      </c>
      <c r="E4" s="7" t="s">
        <v>103</v>
      </c>
      <c r="F4" s="7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101</v>
      </c>
      <c r="M4" s="23" t="s">
        <v>115</v>
      </c>
      <c r="N4" s="16"/>
    </row>
    <row r="5" spans="1:14" x14ac:dyDescent="0.25">
      <c r="C5" s="52" t="s">
        <v>69</v>
      </c>
      <c r="D5" s="9"/>
      <c r="E5" s="9"/>
      <c r="F5" s="9"/>
      <c r="G5" s="9"/>
      <c r="H5" s="9"/>
      <c r="I5" s="9"/>
      <c r="J5" s="9"/>
      <c r="K5" s="9"/>
      <c r="L5" s="9"/>
      <c r="M5" s="9"/>
      <c r="N5" s="2"/>
    </row>
    <row r="6" spans="1:14" x14ac:dyDescent="0.25">
      <c r="A6" s="2"/>
      <c r="B6" s="2"/>
      <c r="C6" s="51">
        <v>45554</v>
      </c>
      <c r="D6" s="10">
        <v>108</v>
      </c>
      <c r="E6" s="20">
        <v>284</v>
      </c>
      <c r="F6" s="10" t="s">
        <v>12</v>
      </c>
      <c r="G6" s="11">
        <v>11600</v>
      </c>
      <c r="H6" s="11">
        <v>0</v>
      </c>
      <c r="I6" s="11">
        <v>0</v>
      </c>
      <c r="J6" s="11">
        <v>0</v>
      </c>
      <c r="K6" s="11">
        <v>11600</v>
      </c>
      <c r="L6" s="11">
        <v>11600</v>
      </c>
      <c r="M6" s="17">
        <v>0</v>
      </c>
    </row>
    <row r="7" spans="1:14" x14ac:dyDescent="0.25">
      <c r="A7" s="2"/>
      <c r="B7" s="2"/>
      <c r="C7" s="51">
        <v>45580</v>
      </c>
      <c r="D7" s="10">
        <v>132</v>
      </c>
      <c r="E7" s="20">
        <v>258</v>
      </c>
      <c r="F7" s="10" t="s">
        <v>12</v>
      </c>
      <c r="G7" s="11">
        <v>11600</v>
      </c>
      <c r="H7" s="11">
        <v>0</v>
      </c>
      <c r="I7" s="11">
        <v>0</v>
      </c>
      <c r="J7" s="11">
        <v>0</v>
      </c>
      <c r="K7" s="11">
        <v>11600</v>
      </c>
      <c r="L7" s="11">
        <v>11600</v>
      </c>
      <c r="M7" s="17">
        <v>0</v>
      </c>
    </row>
    <row r="8" spans="1:14" x14ac:dyDescent="0.25">
      <c r="A8" s="2"/>
      <c r="B8" s="2"/>
      <c r="C8" s="51">
        <v>45610</v>
      </c>
      <c r="D8" s="10">
        <v>153</v>
      </c>
      <c r="E8" s="20">
        <v>228</v>
      </c>
      <c r="F8" s="10" t="s">
        <v>12</v>
      </c>
      <c r="G8" s="11">
        <v>11600</v>
      </c>
      <c r="H8" s="11">
        <v>0</v>
      </c>
      <c r="I8" s="11">
        <v>0</v>
      </c>
      <c r="J8" s="11">
        <v>0</v>
      </c>
      <c r="K8" s="11">
        <v>11600</v>
      </c>
      <c r="L8" s="11">
        <v>11600</v>
      </c>
      <c r="M8" s="17">
        <v>0</v>
      </c>
    </row>
    <row r="9" spans="1:14" x14ac:dyDescent="0.25">
      <c r="A9" s="2"/>
      <c r="B9" s="2"/>
      <c r="C9" s="51">
        <v>45672</v>
      </c>
      <c r="D9" s="10">
        <v>198</v>
      </c>
      <c r="E9" s="20">
        <v>166</v>
      </c>
      <c r="F9" s="10" t="s">
        <v>12</v>
      </c>
      <c r="G9" s="11">
        <v>11600</v>
      </c>
      <c r="H9" s="11">
        <v>0</v>
      </c>
      <c r="I9" s="11">
        <v>0</v>
      </c>
      <c r="J9" s="11">
        <v>0</v>
      </c>
      <c r="K9" s="11">
        <v>11600</v>
      </c>
      <c r="L9" s="11">
        <v>11600</v>
      </c>
      <c r="M9" s="17">
        <v>0</v>
      </c>
    </row>
    <row r="10" spans="1:14" x14ac:dyDescent="0.25">
      <c r="A10" s="2"/>
      <c r="B10" s="2"/>
      <c r="C10" s="51">
        <v>45702</v>
      </c>
      <c r="D10" s="10">
        <v>229</v>
      </c>
      <c r="E10" s="20">
        <v>136</v>
      </c>
      <c r="F10" s="10" t="s">
        <v>12</v>
      </c>
      <c r="G10" s="11">
        <v>11600</v>
      </c>
      <c r="H10" s="11">
        <v>0</v>
      </c>
      <c r="I10" s="11">
        <v>0</v>
      </c>
      <c r="J10" s="11">
        <v>0</v>
      </c>
      <c r="K10" s="11">
        <v>11600</v>
      </c>
      <c r="L10" s="11">
        <v>11600</v>
      </c>
      <c r="M10" s="17">
        <v>0</v>
      </c>
    </row>
    <row r="11" spans="1:14" x14ac:dyDescent="0.25">
      <c r="A11" s="2"/>
      <c r="B11" s="2"/>
      <c r="C11" s="51">
        <v>45731</v>
      </c>
      <c r="D11" s="10">
        <v>256</v>
      </c>
      <c r="E11" s="20">
        <v>107</v>
      </c>
      <c r="F11" s="10" t="s">
        <v>12</v>
      </c>
      <c r="G11" s="11">
        <v>11600</v>
      </c>
      <c r="H11" s="11">
        <v>0</v>
      </c>
      <c r="I11" s="11">
        <v>0</v>
      </c>
      <c r="J11" s="11">
        <v>0</v>
      </c>
      <c r="K11" s="11">
        <v>11600</v>
      </c>
      <c r="L11" s="11">
        <v>11600</v>
      </c>
      <c r="M11" s="17">
        <v>0</v>
      </c>
    </row>
    <row r="12" spans="1:14" x14ac:dyDescent="0.25">
      <c r="A12" s="2"/>
      <c r="B12" s="2"/>
      <c r="C12" s="51">
        <v>45762</v>
      </c>
      <c r="D12" s="10">
        <v>284</v>
      </c>
      <c r="E12" s="20">
        <v>76</v>
      </c>
      <c r="F12" s="10" t="s">
        <v>12</v>
      </c>
      <c r="G12" s="11">
        <v>11600</v>
      </c>
      <c r="H12" s="11">
        <v>0</v>
      </c>
      <c r="I12" s="11">
        <v>0</v>
      </c>
      <c r="J12" s="11">
        <v>11600</v>
      </c>
      <c r="K12" s="11">
        <v>0</v>
      </c>
      <c r="L12" s="11">
        <v>11600</v>
      </c>
      <c r="M12" s="17">
        <v>0</v>
      </c>
    </row>
    <row r="13" spans="1:14" x14ac:dyDescent="0.25">
      <c r="A13" s="2"/>
      <c r="B13" s="2"/>
      <c r="C13" s="51">
        <v>45792</v>
      </c>
      <c r="D13" s="10">
        <v>316</v>
      </c>
      <c r="E13" s="20">
        <v>46</v>
      </c>
      <c r="F13" s="10" t="s">
        <v>12</v>
      </c>
      <c r="G13" s="11">
        <v>11600</v>
      </c>
      <c r="H13" s="11">
        <v>0</v>
      </c>
      <c r="I13" s="11">
        <v>11600</v>
      </c>
      <c r="J13" s="11">
        <v>0</v>
      </c>
      <c r="K13" s="11">
        <v>0</v>
      </c>
      <c r="L13" s="11">
        <v>11600</v>
      </c>
      <c r="M13" s="17">
        <v>0</v>
      </c>
    </row>
    <row r="14" spans="1:14" x14ac:dyDescent="0.25">
      <c r="A14" s="2"/>
      <c r="B14" s="2"/>
      <c r="C14" s="51">
        <v>45821</v>
      </c>
      <c r="D14" s="10">
        <v>343</v>
      </c>
      <c r="E14" s="20">
        <v>17</v>
      </c>
      <c r="F14" s="10" t="s">
        <v>12</v>
      </c>
      <c r="G14" s="11">
        <v>11600</v>
      </c>
      <c r="H14" s="11">
        <v>11600</v>
      </c>
      <c r="I14" s="11">
        <v>0</v>
      </c>
      <c r="J14" s="11">
        <v>0</v>
      </c>
      <c r="K14" s="11">
        <v>0</v>
      </c>
      <c r="L14" s="11">
        <v>11600</v>
      </c>
      <c r="M14" s="17">
        <v>0</v>
      </c>
    </row>
    <row r="15" spans="1:14" x14ac:dyDescent="0.25">
      <c r="A15" s="2"/>
      <c r="B15" s="2"/>
      <c r="C15" s="51"/>
      <c r="D15" s="10"/>
      <c r="E15" s="10"/>
      <c r="F15" s="10"/>
      <c r="G15" s="11"/>
      <c r="H15" s="15">
        <f t="shared" ref="H15:L15" si="0">SUM(H6:H14)</f>
        <v>11600</v>
      </c>
      <c r="I15" s="15">
        <f t="shared" si="0"/>
        <v>11600</v>
      </c>
      <c r="J15" s="15">
        <f t="shared" si="0"/>
        <v>11600</v>
      </c>
      <c r="K15" s="15">
        <f t="shared" si="0"/>
        <v>69600</v>
      </c>
      <c r="L15" s="15">
        <f t="shared" si="0"/>
        <v>104400</v>
      </c>
      <c r="M15" s="26">
        <f>SUM(M6:M14)</f>
        <v>0</v>
      </c>
      <c r="N15" s="2"/>
    </row>
    <row r="16" spans="1:14" x14ac:dyDescent="0.25">
      <c r="C16" s="52" t="s">
        <v>73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2"/>
    </row>
    <row r="17" spans="1:14" x14ac:dyDescent="0.25">
      <c r="A17" s="2"/>
      <c r="B17" s="2"/>
      <c r="C17" s="51">
        <v>44739</v>
      </c>
      <c r="D17" s="10" t="s">
        <v>13</v>
      </c>
      <c r="E17" s="20">
        <v>1099</v>
      </c>
      <c r="F17" s="10" t="s">
        <v>12</v>
      </c>
      <c r="G17" s="11">
        <v>20880</v>
      </c>
      <c r="H17" s="11">
        <v>0</v>
      </c>
      <c r="I17" s="11">
        <v>0</v>
      </c>
      <c r="J17" s="11">
        <v>0</v>
      </c>
      <c r="K17" s="11">
        <v>20880</v>
      </c>
      <c r="L17" s="11">
        <v>20880</v>
      </c>
      <c r="M17" s="36">
        <f>L17</f>
        <v>20880</v>
      </c>
    </row>
    <row r="18" spans="1:14" x14ac:dyDescent="0.25">
      <c r="A18" s="2"/>
      <c r="B18" s="2"/>
      <c r="C18" s="51">
        <v>44817</v>
      </c>
      <c r="D18" s="10" t="s">
        <v>14</v>
      </c>
      <c r="E18" s="20">
        <v>1021</v>
      </c>
      <c r="F18" s="10" t="s">
        <v>12</v>
      </c>
      <c r="G18" s="11">
        <v>13920</v>
      </c>
      <c r="H18" s="11">
        <v>0</v>
      </c>
      <c r="I18" s="11">
        <v>0</v>
      </c>
      <c r="J18" s="11">
        <v>0</v>
      </c>
      <c r="K18" s="11">
        <v>13920</v>
      </c>
      <c r="L18" s="11">
        <v>13920</v>
      </c>
      <c r="M18" s="36">
        <f t="shared" ref="M18:M26" si="1">L18</f>
        <v>13920</v>
      </c>
    </row>
    <row r="19" spans="1:14" x14ac:dyDescent="0.25">
      <c r="A19" s="2"/>
      <c r="B19" s="2"/>
      <c r="C19" s="51">
        <v>44849</v>
      </c>
      <c r="D19" s="10" t="s">
        <v>15</v>
      </c>
      <c r="E19" s="20">
        <v>989</v>
      </c>
      <c r="F19" s="10" t="s">
        <v>12</v>
      </c>
      <c r="G19" s="11">
        <v>1740</v>
      </c>
      <c r="H19" s="11">
        <v>0</v>
      </c>
      <c r="I19" s="11">
        <v>0</v>
      </c>
      <c r="J19" s="11">
        <v>0</v>
      </c>
      <c r="K19" s="11">
        <v>1740</v>
      </c>
      <c r="L19" s="11">
        <v>1740</v>
      </c>
      <c r="M19" s="36">
        <f t="shared" si="1"/>
        <v>1740</v>
      </c>
    </row>
    <row r="20" spans="1:14" x14ac:dyDescent="0.25">
      <c r="A20" s="2"/>
      <c r="B20" s="2"/>
      <c r="C20" s="51">
        <v>44881</v>
      </c>
      <c r="D20" s="10" t="s">
        <v>16</v>
      </c>
      <c r="E20" s="20">
        <v>957</v>
      </c>
      <c r="F20" s="10" t="s">
        <v>12</v>
      </c>
      <c r="G20" s="11">
        <v>1740</v>
      </c>
      <c r="H20" s="11">
        <v>0</v>
      </c>
      <c r="I20" s="11">
        <v>0</v>
      </c>
      <c r="J20" s="11">
        <v>0</v>
      </c>
      <c r="K20" s="11">
        <v>1740</v>
      </c>
      <c r="L20" s="11">
        <v>1740</v>
      </c>
      <c r="M20" s="36">
        <f t="shared" si="1"/>
        <v>1740</v>
      </c>
    </row>
    <row r="21" spans="1:14" x14ac:dyDescent="0.25">
      <c r="A21" s="2"/>
      <c r="B21" s="2"/>
      <c r="C21" s="51">
        <v>44911</v>
      </c>
      <c r="D21" s="10" t="s">
        <v>17</v>
      </c>
      <c r="E21" s="20">
        <v>927</v>
      </c>
      <c r="F21" s="10" t="s">
        <v>12</v>
      </c>
      <c r="G21" s="11">
        <v>1740</v>
      </c>
      <c r="H21" s="11">
        <v>0</v>
      </c>
      <c r="I21" s="11">
        <v>0</v>
      </c>
      <c r="J21" s="11">
        <v>0</v>
      </c>
      <c r="K21" s="11">
        <v>1740</v>
      </c>
      <c r="L21" s="11">
        <v>1740</v>
      </c>
      <c r="M21" s="36">
        <f t="shared" si="1"/>
        <v>1740</v>
      </c>
    </row>
    <row r="22" spans="1:14" x14ac:dyDescent="0.25">
      <c r="A22" s="2"/>
      <c r="B22" s="2"/>
      <c r="C22" s="51">
        <v>44942.410567129627</v>
      </c>
      <c r="D22" s="10" t="s">
        <v>18</v>
      </c>
      <c r="E22" s="20">
        <v>895</v>
      </c>
      <c r="F22" s="10" t="s">
        <v>12</v>
      </c>
      <c r="G22" s="11">
        <v>1740</v>
      </c>
      <c r="H22" s="11">
        <v>0</v>
      </c>
      <c r="I22" s="11">
        <v>0</v>
      </c>
      <c r="J22" s="11">
        <v>0</v>
      </c>
      <c r="K22" s="11">
        <v>1740</v>
      </c>
      <c r="L22" s="11">
        <v>1740</v>
      </c>
      <c r="M22" s="36">
        <f t="shared" si="1"/>
        <v>1740</v>
      </c>
    </row>
    <row r="23" spans="1:14" x14ac:dyDescent="0.25">
      <c r="A23" s="2"/>
      <c r="B23" s="2"/>
      <c r="C23" s="51">
        <v>44973.522696759261</v>
      </c>
      <c r="D23" s="10" t="s">
        <v>19</v>
      </c>
      <c r="E23" s="20">
        <v>864</v>
      </c>
      <c r="F23" s="10" t="s">
        <v>12</v>
      </c>
      <c r="G23" s="11">
        <v>1740</v>
      </c>
      <c r="H23" s="11">
        <v>0</v>
      </c>
      <c r="I23" s="11">
        <v>0</v>
      </c>
      <c r="J23" s="11">
        <v>0</v>
      </c>
      <c r="K23" s="11">
        <v>1740</v>
      </c>
      <c r="L23" s="11">
        <v>1740</v>
      </c>
      <c r="M23" s="36">
        <f t="shared" si="1"/>
        <v>1740</v>
      </c>
    </row>
    <row r="24" spans="1:14" x14ac:dyDescent="0.25">
      <c r="A24" s="2"/>
      <c r="B24" s="2"/>
      <c r="C24" s="51">
        <v>45002.506793981483</v>
      </c>
      <c r="D24" s="10" t="s">
        <v>20</v>
      </c>
      <c r="E24" s="20">
        <v>835</v>
      </c>
      <c r="F24" s="10" t="s">
        <v>12</v>
      </c>
      <c r="G24" s="11">
        <v>1740</v>
      </c>
      <c r="H24" s="11">
        <v>0</v>
      </c>
      <c r="I24" s="11">
        <v>0</v>
      </c>
      <c r="J24" s="11">
        <v>0</v>
      </c>
      <c r="K24" s="11">
        <v>1740</v>
      </c>
      <c r="L24" s="11">
        <v>1740</v>
      </c>
      <c r="M24" s="36">
        <f t="shared" si="1"/>
        <v>1740</v>
      </c>
    </row>
    <row r="25" spans="1:14" x14ac:dyDescent="0.25">
      <c r="A25" s="2"/>
      <c r="B25" s="2"/>
      <c r="C25" s="51">
        <v>45034.236331018517</v>
      </c>
      <c r="D25" s="10" t="s">
        <v>21</v>
      </c>
      <c r="E25" s="20">
        <v>803</v>
      </c>
      <c r="F25" s="10" t="s">
        <v>12</v>
      </c>
      <c r="G25" s="11">
        <v>1740</v>
      </c>
      <c r="H25" s="11">
        <v>0</v>
      </c>
      <c r="I25" s="11">
        <v>0</v>
      </c>
      <c r="J25" s="11">
        <v>0</v>
      </c>
      <c r="K25" s="11">
        <v>1740</v>
      </c>
      <c r="L25" s="11">
        <v>1740</v>
      </c>
      <c r="M25" s="36">
        <f t="shared" si="1"/>
        <v>1740</v>
      </c>
    </row>
    <row r="26" spans="1:14" x14ac:dyDescent="0.25">
      <c r="A26" s="2"/>
      <c r="B26" s="2"/>
      <c r="C26" s="51">
        <v>45061.464328703703</v>
      </c>
      <c r="D26" s="10" t="s">
        <v>22</v>
      </c>
      <c r="E26" s="20">
        <v>776</v>
      </c>
      <c r="F26" s="10" t="s">
        <v>12</v>
      </c>
      <c r="G26" s="11">
        <v>1740</v>
      </c>
      <c r="H26" s="11">
        <v>0</v>
      </c>
      <c r="I26" s="11">
        <v>0</v>
      </c>
      <c r="J26" s="11">
        <v>0</v>
      </c>
      <c r="K26" s="11">
        <v>1740</v>
      </c>
      <c r="L26" s="11">
        <v>1740</v>
      </c>
      <c r="M26" s="36">
        <f t="shared" si="1"/>
        <v>1740</v>
      </c>
    </row>
    <row r="27" spans="1:14" x14ac:dyDescent="0.25">
      <c r="A27" s="2"/>
      <c r="B27" s="2"/>
      <c r="C27" s="51"/>
      <c r="D27" s="10"/>
      <c r="E27" s="10"/>
      <c r="F27" s="10"/>
      <c r="G27" s="11"/>
      <c r="H27" s="15">
        <f t="shared" ref="H27:L27" si="2">SUM(H17:H26)</f>
        <v>0</v>
      </c>
      <c r="I27" s="15">
        <f t="shared" si="2"/>
        <v>0</v>
      </c>
      <c r="J27" s="15">
        <f t="shared" si="2"/>
        <v>0</v>
      </c>
      <c r="K27" s="15">
        <f t="shared" si="2"/>
        <v>48720</v>
      </c>
      <c r="L27" s="15">
        <f t="shared" si="2"/>
        <v>48720</v>
      </c>
      <c r="M27" s="26">
        <f>SUM(M17:M26)</f>
        <v>48720</v>
      </c>
      <c r="N27" s="2"/>
    </row>
    <row r="28" spans="1:14" x14ac:dyDescent="0.25">
      <c r="C28" s="52" t="s">
        <v>70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51">
        <v>45762</v>
      </c>
      <c r="D29" s="10">
        <v>285</v>
      </c>
      <c r="E29" s="20">
        <v>76</v>
      </c>
      <c r="F29" s="10" t="s">
        <v>12</v>
      </c>
      <c r="G29" s="11">
        <v>8468</v>
      </c>
      <c r="H29" s="11">
        <v>0</v>
      </c>
      <c r="I29" s="11">
        <v>0</v>
      </c>
      <c r="J29" s="11">
        <v>8468</v>
      </c>
      <c r="K29" s="11">
        <v>0</v>
      </c>
      <c r="L29" s="11">
        <v>8468</v>
      </c>
      <c r="M29" s="17">
        <v>0</v>
      </c>
    </row>
    <row r="30" spans="1:14" x14ac:dyDescent="0.25">
      <c r="A30" s="2"/>
      <c r="B30" s="2"/>
      <c r="C30" s="51">
        <v>45792</v>
      </c>
      <c r="D30" s="10">
        <v>317</v>
      </c>
      <c r="E30" s="20">
        <v>46</v>
      </c>
      <c r="F30" s="10" t="s">
        <v>12</v>
      </c>
      <c r="G30" s="11">
        <v>8468</v>
      </c>
      <c r="H30" s="11">
        <v>0</v>
      </c>
      <c r="I30" s="11">
        <v>8468</v>
      </c>
      <c r="J30" s="11">
        <v>0</v>
      </c>
      <c r="K30" s="11">
        <v>0</v>
      </c>
      <c r="L30" s="11">
        <v>8468</v>
      </c>
      <c r="M30" s="17">
        <v>0</v>
      </c>
    </row>
    <row r="31" spans="1:14" x14ac:dyDescent="0.25">
      <c r="A31" s="2"/>
      <c r="B31" s="2"/>
      <c r="C31" s="51">
        <v>45821</v>
      </c>
      <c r="D31" s="10">
        <v>344</v>
      </c>
      <c r="E31" s="20">
        <v>17</v>
      </c>
      <c r="F31" s="10" t="s">
        <v>12</v>
      </c>
      <c r="G31" s="11">
        <v>8468</v>
      </c>
      <c r="H31" s="11">
        <v>8468</v>
      </c>
      <c r="I31" s="11">
        <v>0</v>
      </c>
      <c r="J31" s="11">
        <v>0</v>
      </c>
      <c r="K31" s="11">
        <v>0</v>
      </c>
      <c r="L31" s="11">
        <v>8468</v>
      </c>
      <c r="M31" s="17">
        <v>0</v>
      </c>
    </row>
    <row r="32" spans="1:14" x14ac:dyDescent="0.25">
      <c r="A32" s="2"/>
      <c r="B32" s="2"/>
      <c r="C32" s="51"/>
      <c r="D32" s="10"/>
      <c r="E32" s="10"/>
      <c r="F32" s="10"/>
      <c r="G32" s="11"/>
      <c r="H32" s="15">
        <f t="shared" ref="H32:L32" si="3">SUM(H29:H31)</f>
        <v>8468</v>
      </c>
      <c r="I32" s="15">
        <f t="shared" si="3"/>
        <v>8468</v>
      </c>
      <c r="J32" s="15">
        <f t="shared" si="3"/>
        <v>8468</v>
      </c>
      <c r="K32" s="15">
        <f t="shared" si="3"/>
        <v>0</v>
      </c>
      <c r="L32" s="15">
        <f t="shared" si="3"/>
        <v>25404</v>
      </c>
      <c r="M32" s="26">
        <f>SUM(M29:M31)</f>
        <v>0</v>
      </c>
      <c r="N32" s="2"/>
    </row>
    <row r="33" spans="1:14" x14ac:dyDescent="0.25">
      <c r="C33" s="52" t="s">
        <v>74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2"/>
    </row>
    <row r="34" spans="1:14" x14ac:dyDescent="0.25">
      <c r="A34" s="2"/>
      <c r="B34" s="2"/>
      <c r="C34" s="51">
        <v>45622</v>
      </c>
      <c r="D34" s="10">
        <v>172</v>
      </c>
      <c r="E34" s="10">
        <v>216</v>
      </c>
      <c r="F34" s="10" t="s">
        <v>12</v>
      </c>
      <c r="G34" s="11">
        <v>393000</v>
      </c>
      <c r="H34" s="11">
        <v>0</v>
      </c>
      <c r="I34" s="11">
        <v>0</v>
      </c>
      <c r="J34" s="11">
        <v>0</v>
      </c>
      <c r="K34" s="11">
        <v>393000</v>
      </c>
      <c r="L34" s="11">
        <v>393000</v>
      </c>
      <c r="M34" s="17">
        <v>0</v>
      </c>
    </row>
    <row r="35" spans="1:14" x14ac:dyDescent="0.25">
      <c r="A35" s="2"/>
      <c r="B35" s="2"/>
      <c r="C35" s="51"/>
      <c r="D35" s="10"/>
      <c r="E35" s="10"/>
      <c r="F35" s="10"/>
      <c r="G35" s="11"/>
      <c r="H35" s="15">
        <f t="shared" ref="H35:L35" si="4">H34</f>
        <v>0</v>
      </c>
      <c r="I35" s="15">
        <f t="shared" si="4"/>
        <v>0</v>
      </c>
      <c r="J35" s="15">
        <f t="shared" si="4"/>
        <v>0</v>
      </c>
      <c r="K35" s="15">
        <f t="shared" si="4"/>
        <v>393000</v>
      </c>
      <c r="L35" s="15">
        <f t="shared" si="4"/>
        <v>393000</v>
      </c>
      <c r="M35" s="26">
        <f>SUM(M34)</f>
        <v>0</v>
      </c>
      <c r="N35" s="2"/>
    </row>
    <row r="36" spans="1:14" x14ac:dyDescent="0.25">
      <c r="C36" s="52" t="s">
        <v>75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2"/>
    </row>
    <row r="37" spans="1:14" x14ac:dyDescent="0.25">
      <c r="A37" s="2"/>
      <c r="B37" s="2"/>
      <c r="C37" s="51">
        <v>44974.591041666667</v>
      </c>
      <c r="D37" s="10" t="s">
        <v>23</v>
      </c>
      <c r="E37" s="10">
        <v>863</v>
      </c>
      <c r="F37" s="10" t="s">
        <v>12</v>
      </c>
      <c r="G37" s="11">
        <v>6960</v>
      </c>
      <c r="H37" s="11">
        <v>0</v>
      </c>
      <c r="I37" s="11">
        <v>0</v>
      </c>
      <c r="J37" s="11">
        <v>0</v>
      </c>
      <c r="K37" s="11">
        <v>6960</v>
      </c>
      <c r="L37" s="11">
        <v>6960</v>
      </c>
      <c r="M37" s="36">
        <v>6960</v>
      </c>
      <c r="N37" s="3"/>
    </row>
    <row r="38" spans="1:14" x14ac:dyDescent="0.25">
      <c r="A38" s="2"/>
      <c r="B38" s="2"/>
      <c r="C38" s="51">
        <v>45002.507118055553</v>
      </c>
      <c r="D38" s="10" t="s">
        <v>24</v>
      </c>
      <c r="E38" s="10">
        <v>835</v>
      </c>
      <c r="F38" s="10" t="s">
        <v>12</v>
      </c>
      <c r="G38" s="11">
        <v>6960</v>
      </c>
      <c r="H38" s="11">
        <v>0</v>
      </c>
      <c r="I38" s="11">
        <v>0</v>
      </c>
      <c r="J38" s="11">
        <v>0</v>
      </c>
      <c r="K38" s="11">
        <v>6960</v>
      </c>
      <c r="L38" s="11">
        <v>6960</v>
      </c>
      <c r="M38" s="36">
        <v>6960</v>
      </c>
      <c r="N38" s="3"/>
    </row>
    <row r="39" spans="1:14" x14ac:dyDescent="0.25">
      <c r="A39" s="2"/>
      <c r="B39" s="2"/>
      <c r="C39" s="51">
        <v>45034.237164351849</v>
      </c>
      <c r="D39" s="10" t="s">
        <v>25</v>
      </c>
      <c r="E39" s="10">
        <v>803</v>
      </c>
      <c r="F39" s="10" t="s">
        <v>12</v>
      </c>
      <c r="G39" s="11">
        <v>6960</v>
      </c>
      <c r="H39" s="11">
        <v>0</v>
      </c>
      <c r="I39" s="11">
        <v>0</v>
      </c>
      <c r="J39" s="11">
        <v>0</v>
      </c>
      <c r="K39" s="11">
        <v>6960</v>
      </c>
      <c r="L39" s="11">
        <v>6960</v>
      </c>
      <c r="M39" s="36">
        <v>6960</v>
      </c>
      <c r="N39" s="3"/>
    </row>
    <row r="40" spans="1:14" x14ac:dyDescent="0.25">
      <c r="A40" s="2"/>
      <c r="B40" s="2"/>
      <c r="C40" s="51">
        <v>45714</v>
      </c>
      <c r="D40" s="10">
        <v>248</v>
      </c>
      <c r="E40" s="10">
        <v>124</v>
      </c>
      <c r="F40" s="10" t="s">
        <v>12</v>
      </c>
      <c r="G40" s="11">
        <v>3480</v>
      </c>
      <c r="H40" s="11">
        <v>0</v>
      </c>
      <c r="I40" s="11">
        <v>0</v>
      </c>
      <c r="J40" s="11">
        <v>0</v>
      </c>
      <c r="K40" s="11">
        <v>3480</v>
      </c>
      <c r="L40" s="11">
        <v>3480</v>
      </c>
      <c r="M40" s="36">
        <v>0</v>
      </c>
      <c r="N40" s="3"/>
    </row>
    <row r="41" spans="1:14" x14ac:dyDescent="0.25">
      <c r="A41" s="2"/>
      <c r="B41" s="2"/>
      <c r="C41" s="51">
        <v>45731</v>
      </c>
      <c r="D41" s="10">
        <v>255</v>
      </c>
      <c r="E41" s="10">
        <v>107</v>
      </c>
      <c r="F41" s="10" t="s">
        <v>12</v>
      </c>
      <c r="G41" s="11">
        <v>3480</v>
      </c>
      <c r="H41" s="11">
        <v>0</v>
      </c>
      <c r="I41" s="11">
        <v>0</v>
      </c>
      <c r="J41" s="11">
        <v>0</v>
      </c>
      <c r="K41" s="11">
        <v>3480</v>
      </c>
      <c r="L41" s="11">
        <v>3480</v>
      </c>
      <c r="M41" s="36">
        <v>0</v>
      </c>
      <c r="N41" s="3"/>
    </row>
    <row r="42" spans="1:14" x14ac:dyDescent="0.25">
      <c r="A42" s="2"/>
      <c r="B42" s="2"/>
      <c r="C42" s="51">
        <v>45762</v>
      </c>
      <c r="D42" s="10">
        <v>283</v>
      </c>
      <c r="E42" s="10">
        <v>76</v>
      </c>
      <c r="F42" s="10" t="s">
        <v>12</v>
      </c>
      <c r="G42" s="11">
        <v>3480</v>
      </c>
      <c r="H42" s="11">
        <v>0</v>
      </c>
      <c r="I42" s="11">
        <v>0</v>
      </c>
      <c r="J42" s="11">
        <v>3480</v>
      </c>
      <c r="K42" s="11">
        <v>0</v>
      </c>
      <c r="L42" s="11">
        <v>3480</v>
      </c>
      <c r="M42" s="36">
        <v>0</v>
      </c>
      <c r="N42" s="3"/>
    </row>
    <row r="43" spans="1:14" x14ac:dyDescent="0.25">
      <c r="A43" s="2"/>
      <c r="B43" s="2"/>
      <c r="C43" s="51">
        <v>45792</v>
      </c>
      <c r="D43" s="10">
        <v>315</v>
      </c>
      <c r="E43" s="10">
        <v>46</v>
      </c>
      <c r="F43" s="10" t="s">
        <v>12</v>
      </c>
      <c r="G43" s="11">
        <v>3480</v>
      </c>
      <c r="H43" s="11">
        <v>0</v>
      </c>
      <c r="I43" s="11">
        <v>3480</v>
      </c>
      <c r="J43" s="11">
        <v>0</v>
      </c>
      <c r="K43" s="11">
        <v>0</v>
      </c>
      <c r="L43" s="11">
        <v>3480</v>
      </c>
      <c r="M43" s="36">
        <v>0</v>
      </c>
      <c r="N43" s="3"/>
    </row>
    <row r="44" spans="1:14" x14ac:dyDescent="0.25">
      <c r="A44" s="2"/>
      <c r="B44" s="2"/>
      <c r="C44" s="51">
        <v>45821</v>
      </c>
      <c r="D44" s="10">
        <v>342</v>
      </c>
      <c r="E44" s="10">
        <v>17</v>
      </c>
      <c r="F44" s="10" t="s">
        <v>12</v>
      </c>
      <c r="G44" s="11">
        <v>3480</v>
      </c>
      <c r="H44" s="11">
        <v>3480</v>
      </c>
      <c r="I44" s="11">
        <v>0</v>
      </c>
      <c r="J44" s="11">
        <v>0</v>
      </c>
      <c r="K44" s="11">
        <v>0</v>
      </c>
      <c r="L44" s="11">
        <v>3480</v>
      </c>
      <c r="M44" s="36">
        <v>0</v>
      </c>
      <c r="N44" s="3"/>
    </row>
    <row r="45" spans="1:14" x14ac:dyDescent="0.25">
      <c r="A45" s="2"/>
      <c r="B45" s="2"/>
      <c r="C45" s="51"/>
      <c r="D45" s="10"/>
      <c r="E45" s="10"/>
      <c r="F45" s="10"/>
      <c r="G45" s="11"/>
      <c r="H45" s="15">
        <f t="shared" ref="H45:L45" si="5">SUM(H37:H44)</f>
        <v>3480</v>
      </c>
      <c r="I45" s="15">
        <f t="shared" si="5"/>
        <v>3480</v>
      </c>
      <c r="J45" s="15">
        <f t="shared" si="5"/>
        <v>3480</v>
      </c>
      <c r="K45" s="15">
        <f t="shared" si="5"/>
        <v>27840</v>
      </c>
      <c r="L45" s="15">
        <f t="shared" si="5"/>
        <v>38280</v>
      </c>
      <c r="M45" s="26">
        <f>SUM(M37:M44)</f>
        <v>20880</v>
      </c>
      <c r="N45" s="2"/>
    </row>
    <row r="46" spans="1:14" x14ac:dyDescent="0.25">
      <c r="C46" s="52" t="s">
        <v>75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2"/>
    </row>
    <row r="47" spans="1:14" x14ac:dyDescent="0.25">
      <c r="A47" s="2"/>
      <c r="B47" s="2"/>
      <c r="C47" s="51">
        <v>45821</v>
      </c>
      <c r="D47" s="10">
        <v>356</v>
      </c>
      <c r="E47" s="10">
        <v>17</v>
      </c>
      <c r="F47" s="10" t="s">
        <v>12</v>
      </c>
      <c r="G47" s="11">
        <v>3480</v>
      </c>
      <c r="H47" s="11">
        <v>3480</v>
      </c>
      <c r="I47" s="11">
        <v>0</v>
      </c>
      <c r="J47" s="11">
        <v>0</v>
      </c>
      <c r="K47" s="11">
        <v>0</v>
      </c>
      <c r="L47" s="11">
        <v>3480</v>
      </c>
      <c r="M47" s="36">
        <f>L47</f>
        <v>3480</v>
      </c>
    </row>
    <row r="48" spans="1:14" x14ac:dyDescent="0.25">
      <c r="A48" s="2"/>
      <c r="B48" s="2"/>
      <c r="C48" s="51"/>
      <c r="D48" s="10"/>
      <c r="E48" s="10"/>
      <c r="F48" s="10"/>
      <c r="G48" s="11"/>
      <c r="H48" s="15">
        <f t="shared" ref="H48:L48" si="6">H47</f>
        <v>3480</v>
      </c>
      <c r="I48" s="15">
        <f t="shared" si="6"/>
        <v>0</v>
      </c>
      <c r="J48" s="15">
        <f t="shared" si="6"/>
        <v>0</v>
      </c>
      <c r="K48" s="15">
        <f t="shared" si="6"/>
        <v>0</v>
      </c>
      <c r="L48" s="15">
        <f t="shared" si="6"/>
        <v>3480</v>
      </c>
      <c r="M48" s="26">
        <f>M47</f>
        <v>3480</v>
      </c>
      <c r="N48" s="2"/>
    </row>
    <row r="49" spans="1:14" x14ac:dyDescent="0.25">
      <c r="C49" s="52" t="s">
        <v>76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2"/>
    </row>
    <row r="50" spans="1:14" x14ac:dyDescent="0.25">
      <c r="A50" s="2"/>
      <c r="B50" s="2"/>
      <c r="C50" s="51">
        <v>45306.394895833335</v>
      </c>
      <c r="D50" s="10" t="s">
        <v>26</v>
      </c>
      <c r="E50" s="10">
        <v>531</v>
      </c>
      <c r="F50" s="10" t="s">
        <v>12</v>
      </c>
      <c r="G50" s="11">
        <v>8700</v>
      </c>
      <c r="H50" s="11">
        <v>0</v>
      </c>
      <c r="I50" s="11">
        <v>0</v>
      </c>
      <c r="J50" s="11">
        <v>0</v>
      </c>
      <c r="K50" s="11">
        <v>8700</v>
      </c>
      <c r="L50" s="11">
        <v>8700</v>
      </c>
      <c r="M50" s="36">
        <v>8700</v>
      </c>
    </row>
    <row r="51" spans="1:14" x14ac:dyDescent="0.25">
      <c r="A51" s="2"/>
      <c r="B51" s="2"/>
      <c r="C51" s="51">
        <v>45353.523796296293</v>
      </c>
      <c r="D51" s="10" t="s">
        <v>27</v>
      </c>
      <c r="E51" s="10">
        <v>484</v>
      </c>
      <c r="F51" s="10" t="s">
        <v>12</v>
      </c>
      <c r="G51" s="11">
        <v>6960</v>
      </c>
      <c r="H51" s="11">
        <v>0</v>
      </c>
      <c r="I51" s="11">
        <v>0</v>
      </c>
      <c r="J51" s="11">
        <v>0</v>
      </c>
      <c r="K51" s="11">
        <v>6960</v>
      </c>
      <c r="L51" s="11">
        <v>6960</v>
      </c>
      <c r="M51" s="36">
        <v>6960</v>
      </c>
    </row>
    <row r="52" spans="1:14" x14ac:dyDescent="0.25">
      <c r="A52" s="2"/>
      <c r="B52" s="2"/>
      <c r="C52" s="51">
        <v>45366.574201388888</v>
      </c>
      <c r="D52" s="10" t="s">
        <v>28</v>
      </c>
      <c r="E52" s="10">
        <v>471</v>
      </c>
      <c r="F52" s="10" t="s">
        <v>12</v>
      </c>
      <c r="G52" s="11">
        <v>8700</v>
      </c>
      <c r="H52" s="11">
        <v>0</v>
      </c>
      <c r="I52" s="11">
        <v>0</v>
      </c>
      <c r="J52" s="11">
        <v>0</v>
      </c>
      <c r="K52" s="11">
        <v>8700</v>
      </c>
      <c r="L52" s="11">
        <v>8700</v>
      </c>
      <c r="M52" s="36">
        <v>8700</v>
      </c>
    </row>
    <row r="53" spans="1:14" x14ac:dyDescent="0.25">
      <c r="A53" s="2"/>
      <c r="B53" s="2"/>
      <c r="C53" s="51">
        <v>45820</v>
      </c>
      <c r="D53" s="10">
        <v>338</v>
      </c>
      <c r="E53" s="10">
        <v>18</v>
      </c>
      <c r="F53" s="10" t="s">
        <v>12</v>
      </c>
      <c r="G53" s="11">
        <v>12351.4</v>
      </c>
      <c r="H53" s="11">
        <v>12351.4</v>
      </c>
      <c r="I53" s="11">
        <v>0</v>
      </c>
      <c r="J53" s="11">
        <v>0</v>
      </c>
      <c r="K53" s="11">
        <v>0</v>
      </c>
      <c r="L53" s="11">
        <v>12351.4</v>
      </c>
      <c r="M53" s="36">
        <v>0</v>
      </c>
    </row>
    <row r="54" spans="1:14" x14ac:dyDescent="0.25">
      <c r="A54" s="2"/>
      <c r="B54" s="2"/>
      <c r="C54" s="51"/>
      <c r="D54" s="10"/>
      <c r="E54" s="10"/>
      <c r="F54" s="10"/>
      <c r="G54" s="11"/>
      <c r="H54" s="15">
        <f t="shared" ref="H54:L54" si="7">SUM(H50:H53)</f>
        <v>12351.4</v>
      </c>
      <c r="I54" s="15">
        <f t="shared" si="7"/>
        <v>0</v>
      </c>
      <c r="J54" s="15">
        <f t="shared" si="7"/>
        <v>0</v>
      </c>
      <c r="K54" s="15">
        <f t="shared" si="7"/>
        <v>24360</v>
      </c>
      <c r="L54" s="15">
        <f t="shared" si="7"/>
        <v>36711.4</v>
      </c>
      <c r="M54" s="26">
        <f>SUM(M50:M53)</f>
        <v>24360</v>
      </c>
      <c r="N54" s="2"/>
    </row>
    <row r="55" spans="1:14" x14ac:dyDescent="0.25">
      <c r="C55" s="52" t="s">
        <v>77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2"/>
    </row>
    <row r="56" spans="1:14" x14ac:dyDescent="0.25">
      <c r="A56" s="2"/>
      <c r="B56" s="2"/>
      <c r="C56" s="51">
        <v>45580</v>
      </c>
      <c r="D56" s="10">
        <v>134</v>
      </c>
      <c r="E56" s="10">
        <v>258</v>
      </c>
      <c r="F56" s="10" t="s">
        <v>12</v>
      </c>
      <c r="G56" s="11">
        <v>30508</v>
      </c>
      <c r="H56" s="11">
        <v>0</v>
      </c>
      <c r="I56" s="11">
        <v>0</v>
      </c>
      <c r="J56" s="11">
        <v>0</v>
      </c>
      <c r="K56" s="11">
        <v>30508</v>
      </c>
      <c r="L56" s="11">
        <v>30508</v>
      </c>
      <c r="M56" s="36">
        <v>0</v>
      </c>
    </row>
    <row r="57" spans="1:14" x14ac:dyDescent="0.25">
      <c r="A57" s="2"/>
      <c r="B57" s="2"/>
      <c r="C57" s="51">
        <v>45672</v>
      </c>
      <c r="D57" s="10">
        <v>210</v>
      </c>
      <c r="E57" s="10">
        <v>166</v>
      </c>
      <c r="F57" s="10" t="s">
        <v>12</v>
      </c>
      <c r="G57" s="11">
        <v>15660</v>
      </c>
      <c r="H57" s="11">
        <v>0</v>
      </c>
      <c r="I57" s="11">
        <v>0</v>
      </c>
      <c r="J57" s="11">
        <v>0</v>
      </c>
      <c r="K57" s="11">
        <v>15660</v>
      </c>
      <c r="L57" s="11">
        <v>15660</v>
      </c>
      <c r="M57" s="36">
        <v>0</v>
      </c>
    </row>
    <row r="58" spans="1:14" x14ac:dyDescent="0.25">
      <c r="A58" s="2"/>
      <c r="B58" s="2"/>
      <c r="C58" s="51">
        <v>45702</v>
      </c>
      <c r="D58" s="10">
        <v>239</v>
      </c>
      <c r="E58" s="10">
        <v>136</v>
      </c>
      <c r="F58" s="10" t="s">
        <v>12</v>
      </c>
      <c r="G58" s="11">
        <v>15660</v>
      </c>
      <c r="H58" s="11">
        <v>0</v>
      </c>
      <c r="I58" s="11">
        <v>0</v>
      </c>
      <c r="J58" s="11">
        <v>0</v>
      </c>
      <c r="K58" s="11">
        <v>15660</v>
      </c>
      <c r="L58" s="11">
        <v>15660</v>
      </c>
      <c r="M58" s="36">
        <v>0</v>
      </c>
    </row>
    <row r="59" spans="1:14" x14ac:dyDescent="0.25">
      <c r="A59" s="2"/>
      <c r="B59" s="2"/>
      <c r="C59" s="51">
        <v>45762</v>
      </c>
      <c r="D59" s="10">
        <v>298</v>
      </c>
      <c r="E59" s="10">
        <v>76</v>
      </c>
      <c r="F59" s="10" t="s">
        <v>12</v>
      </c>
      <c r="G59" s="11">
        <v>17864</v>
      </c>
      <c r="H59" s="11">
        <v>0</v>
      </c>
      <c r="I59" s="11">
        <v>0</v>
      </c>
      <c r="J59" s="11">
        <v>17864</v>
      </c>
      <c r="K59" s="11">
        <v>0</v>
      </c>
      <c r="L59" s="11">
        <v>17864</v>
      </c>
      <c r="M59" s="36">
        <v>0</v>
      </c>
    </row>
    <row r="60" spans="1:14" x14ac:dyDescent="0.25">
      <c r="A60" s="2"/>
      <c r="B60" s="2"/>
      <c r="C60" s="51">
        <v>45762</v>
      </c>
      <c r="D60" s="10">
        <v>299</v>
      </c>
      <c r="E60" s="10">
        <v>76</v>
      </c>
      <c r="F60" s="10" t="s">
        <v>12</v>
      </c>
      <c r="G60" s="11">
        <v>14616</v>
      </c>
      <c r="H60" s="11">
        <v>0</v>
      </c>
      <c r="I60" s="11">
        <v>0</v>
      </c>
      <c r="J60" s="11">
        <v>14616</v>
      </c>
      <c r="K60" s="11">
        <v>0</v>
      </c>
      <c r="L60" s="11">
        <v>14616</v>
      </c>
      <c r="M60" s="36">
        <v>0</v>
      </c>
    </row>
    <row r="61" spans="1:14" x14ac:dyDescent="0.25">
      <c r="A61" s="2"/>
      <c r="B61" s="2"/>
      <c r="C61" s="51">
        <v>45792</v>
      </c>
      <c r="D61" s="10">
        <v>330</v>
      </c>
      <c r="E61" s="10">
        <v>46</v>
      </c>
      <c r="F61" s="10" t="s">
        <v>12</v>
      </c>
      <c r="G61" s="11">
        <v>17864</v>
      </c>
      <c r="H61" s="11">
        <v>0</v>
      </c>
      <c r="I61" s="11">
        <v>17864</v>
      </c>
      <c r="J61" s="11">
        <v>0</v>
      </c>
      <c r="K61" s="11">
        <v>0</v>
      </c>
      <c r="L61" s="11">
        <v>17864</v>
      </c>
      <c r="M61" s="36">
        <v>0</v>
      </c>
    </row>
    <row r="62" spans="1:14" x14ac:dyDescent="0.25">
      <c r="A62" s="2"/>
      <c r="B62" s="2"/>
      <c r="C62" s="51">
        <v>45792</v>
      </c>
      <c r="D62" s="10">
        <v>331</v>
      </c>
      <c r="E62" s="10">
        <v>46</v>
      </c>
      <c r="F62" s="10" t="s">
        <v>12</v>
      </c>
      <c r="G62" s="11">
        <v>14616</v>
      </c>
      <c r="H62" s="11">
        <v>0</v>
      </c>
      <c r="I62" s="11">
        <v>14616</v>
      </c>
      <c r="J62" s="11">
        <v>0</v>
      </c>
      <c r="K62" s="11">
        <v>0</v>
      </c>
      <c r="L62" s="11">
        <v>14616</v>
      </c>
      <c r="M62" s="36">
        <v>0</v>
      </c>
    </row>
    <row r="63" spans="1:14" x14ac:dyDescent="0.25">
      <c r="A63" s="2"/>
      <c r="B63" s="2"/>
      <c r="C63" s="51">
        <v>45821</v>
      </c>
      <c r="D63" s="10">
        <v>357</v>
      </c>
      <c r="E63" s="10">
        <v>17</v>
      </c>
      <c r="F63" s="10" t="s">
        <v>12</v>
      </c>
      <c r="G63" s="11">
        <v>17864</v>
      </c>
      <c r="H63" s="11">
        <v>17864</v>
      </c>
      <c r="I63" s="11">
        <v>0</v>
      </c>
      <c r="J63" s="11">
        <v>0</v>
      </c>
      <c r="K63" s="11">
        <v>0</v>
      </c>
      <c r="L63" s="11">
        <v>17864</v>
      </c>
      <c r="M63" s="36">
        <v>0</v>
      </c>
    </row>
    <row r="64" spans="1:14" x14ac:dyDescent="0.25">
      <c r="A64" s="2"/>
      <c r="B64" s="2"/>
      <c r="C64" s="51">
        <v>45821</v>
      </c>
      <c r="D64" s="10">
        <v>358</v>
      </c>
      <c r="E64" s="10">
        <v>17</v>
      </c>
      <c r="F64" s="10" t="s">
        <v>12</v>
      </c>
      <c r="G64" s="11">
        <v>14616</v>
      </c>
      <c r="H64" s="11">
        <v>14616</v>
      </c>
      <c r="I64" s="11">
        <v>0</v>
      </c>
      <c r="J64" s="11">
        <v>0</v>
      </c>
      <c r="K64" s="11">
        <v>0</v>
      </c>
      <c r="L64" s="11">
        <v>14616</v>
      </c>
      <c r="M64" s="36">
        <v>0</v>
      </c>
    </row>
    <row r="65" spans="1:14" x14ac:dyDescent="0.25">
      <c r="A65" s="2"/>
      <c r="B65" s="2"/>
      <c r="C65" s="51"/>
      <c r="D65" s="10"/>
      <c r="E65" s="10"/>
      <c r="F65" s="10"/>
      <c r="G65" s="11"/>
      <c r="H65" s="15">
        <f t="shared" ref="H65:L65" si="8">SUM(H56:H64)</f>
        <v>32480</v>
      </c>
      <c r="I65" s="15">
        <f t="shared" si="8"/>
        <v>32480</v>
      </c>
      <c r="J65" s="15">
        <f t="shared" si="8"/>
        <v>32480</v>
      </c>
      <c r="K65" s="15">
        <f t="shared" si="8"/>
        <v>61828</v>
      </c>
      <c r="L65" s="15">
        <f t="shared" si="8"/>
        <v>159268</v>
      </c>
      <c r="M65" s="26">
        <f>SUM(M56:M64)</f>
        <v>0</v>
      </c>
      <c r="N65" s="2"/>
    </row>
    <row r="66" spans="1:14" x14ac:dyDescent="0.25">
      <c r="C66" s="52" t="s">
        <v>78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2"/>
    </row>
    <row r="67" spans="1:14" x14ac:dyDescent="0.25">
      <c r="A67" s="2"/>
      <c r="B67" s="2"/>
      <c r="C67" s="51">
        <v>45792</v>
      </c>
      <c r="D67" s="10">
        <v>318</v>
      </c>
      <c r="E67" s="10">
        <v>46</v>
      </c>
      <c r="F67" s="10" t="s">
        <v>12</v>
      </c>
      <c r="G67" s="11">
        <v>3480</v>
      </c>
      <c r="H67" s="11">
        <v>0</v>
      </c>
      <c r="I67" s="11">
        <v>3480</v>
      </c>
      <c r="J67" s="11">
        <v>0</v>
      </c>
      <c r="K67" s="11">
        <v>0</v>
      </c>
      <c r="L67" s="11">
        <v>3480</v>
      </c>
      <c r="M67" s="36">
        <v>0</v>
      </c>
    </row>
    <row r="68" spans="1:14" x14ac:dyDescent="0.25">
      <c r="A68" s="2"/>
      <c r="B68" s="2"/>
      <c r="C68" s="51">
        <v>45821</v>
      </c>
      <c r="D68" s="10">
        <v>345</v>
      </c>
      <c r="E68" s="10">
        <v>17</v>
      </c>
      <c r="F68" s="10" t="s">
        <v>12</v>
      </c>
      <c r="G68" s="11">
        <v>3480</v>
      </c>
      <c r="H68" s="11">
        <v>3480</v>
      </c>
      <c r="I68" s="11">
        <v>0</v>
      </c>
      <c r="J68" s="11">
        <v>0</v>
      </c>
      <c r="K68" s="11">
        <v>0</v>
      </c>
      <c r="L68" s="11">
        <v>3480</v>
      </c>
      <c r="M68" s="36">
        <v>0</v>
      </c>
    </row>
    <row r="69" spans="1:14" x14ac:dyDescent="0.25">
      <c r="A69" s="2"/>
      <c r="B69" s="2"/>
      <c r="C69" s="51"/>
      <c r="D69" s="10"/>
      <c r="E69" s="10"/>
      <c r="F69" s="10"/>
      <c r="G69" s="11"/>
      <c r="H69" s="15">
        <f t="shared" ref="H69:L69" si="9">SUM(H67:H68)</f>
        <v>3480</v>
      </c>
      <c r="I69" s="15">
        <f t="shared" si="9"/>
        <v>3480</v>
      </c>
      <c r="J69" s="15">
        <f t="shared" si="9"/>
        <v>0</v>
      </c>
      <c r="K69" s="15">
        <f t="shared" si="9"/>
        <v>0</v>
      </c>
      <c r="L69" s="15">
        <f t="shared" si="9"/>
        <v>6960</v>
      </c>
      <c r="M69" s="26">
        <f>SUM(M67:M68)</f>
        <v>0</v>
      </c>
      <c r="N69" s="2"/>
    </row>
    <row r="70" spans="1:14" x14ac:dyDescent="0.25">
      <c r="C70" s="52" t="s">
        <v>79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2"/>
    </row>
    <row r="71" spans="1:14" x14ac:dyDescent="0.25">
      <c r="A71" s="2"/>
      <c r="B71" s="2"/>
      <c r="C71" s="51">
        <v>45487</v>
      </c>
      <c r="D71" s="10">
        <v>85</v>
      </c>
      <c r="E71" s="10">
        <v>351</v>
      </c>
      <c r="F71" s="10" t="s">
        <v>12</v>
      </c>
      <c r="G71" s="11">
        <v>3480</v>
      </c>
      <c r="H71" s="11">
        <v>0</v>
      </c>
      <c r="I71" s="11">
        <v>0</v>
      </c>
      <c r="J71" s="11">
        <v>0</v>
      </c>
      <c r="K71" s="11">
        <v>3480</v>
      </c>
      <c r="L71" s="11">
        <v>3480</v>
      </c>
      <c r="M71" s="36">
        <v>0</v>
      </c>
    </row>
    <row r="72" spans="1:14" x14ac:dyDescent="0.25">
      <c r="A72" s="2"/>
      <c r="B72" s="2"/>
      <c r="C72" s="51">
        <v>45554</v>
      </c>
      <c r="D72" s="10">
        <v>122</v>
      </c>
      <c r="E72" s="10">
        <v>284</v>
      </c>
      <c r="F72" s="10" t="s">
        <v>12</v>
      </c>
      <c r="G72" s="11">
        <v>3480</v>
      </c>
      <c r="H72" s="11">
        <v>0</v>
      </c>
      <c r="I72" s="11">
        <v>0</v>
      </c>
      <c r="J72" s="11">
        <v>0</v>
      </c>
      <c r="K72" s="11">
        <v>3480</v>
      </c>
      <c r="L72" s="11">
        <v>3480</v>
      </c>
      <c r="M72" s="36">
        <v>0</v>
      </c>
    </row>
    <row r="73" spans="1:14" x14ac:dyDescent="0.25">
      <c r="A73" s="2"/>
      <c r="B73" s="2"/>
      <c r="C73" s="51">
        <v>45554</v>
      </c>
      <c r="D73" s="10">
        <v>123</v>
      </c>
      <c r="E73" s="10">
        <v>284</v>
      </c>
      <c r="F73" s="10" t="s">
        <v>12</v>
      </c>
      <c r="G73" s="11">
        <v>3480</v>
      </c>
      <c r="H73" s="11">
        <v>0</v>
      </c>
      <c r="I73" s="11">
        <v>0</v>
      </c>
      <c r="J73" s="11">
        <v>0</v>
      </c>
      <c r="K73" s="11">
        <v>3480</v>
      </c>
      <c r="L73" s="11">
        <v>3480</v>
      </c>
      <c r="M73" s="36">
        <v>0</v>
      </c>
    </row>
    <row r="74" spans="1:14" x14ac:dyDescent="0.25">
      <c r="A74" s="2"/>
      <c r="B74" s="2"/>
      <c r="C74" s="51">
        <v>45580</v>
      </c>
      <c r="D74" s="10">
        <v>144</v>
      </c>
      <c r="E74" s="10">
        <v>258</v>
      </c>
      <c r="F74" s="10" t="s">
        <v>12</v>
      </c>
      <c r="G74" s="11">
        <v>3480</v>
      </c>
      <c r="H74" s="11">
        <v>0</v>
      </c>
      <c r="I74" s="11">
        <v>0</v>
      </c>
      <c r="J74" s="11">
        <v>0</v>
      </c>
      <c r="K74" s="11">
        <v>3480</v>
      </c>
      <c r="L74" s="11">
        <v>3480</v>
      </c>
      <c r="M74" s="36">
        <v>0</v>
      </c>
    </row>
    <row r="75" spans="1:14" x14ac:dyDescent="0.25">
      <c r="A75" s="2"/>
      <c r="B75" s="2"/>
      <c r="C75" s="51">
        <v>45610</v>
      </c>
      <c r="D75" s="10">
        <v>164</v>
      </c>
      <c r="E75" s="10">
        <v>228</v>
      </c>
      <c r="F75" s="10" t="s">
        <v>12</v>
      </c>
      <c r="G75" s="11">
        <v>3480</v>
      </c>
      <c r="H75" s="11">
        <v>0</v>
      </c>
      <c r="I75" s="11">
        <v>0</v>
      </c>
      <c r="J75" s="11">
        <v>0</v>
      </c>
      <c r="K75" s="11">
        <v>3480</v>
      </c>
      <c r="L75" s="11">
        <v>3480</v>
      </c>
      <c r="M75" s="36">
        <v>0</v>
      </c>
    </row>
    <row r="76" spans="1:14" x14ac:dyDescent="0.25">
      <c r="A76" s="2"/>
      <c r="B76" s="2"/>
      <c r="C76" s="51">
        <v>45639</v>
      </c>
      <c r="D76" s="10">
        <v>186</v>
      </c>
      <c r="E76" s="10">
        <v>199</v>
      </c>
      <c r="F76" s="10" t="s">
        <v>12</v>
      </c>
      <c r="G76" s="11">
        <v>3480</v>
      </c>
      <c r="H76" s="11">
        <v>0</v>
      </c>
      <c r="I76" s="11">
        <v>0</v>
      </c>
      <c r="J76" s="11">
        <v>0</v>
      </c>
      <c r="K76" s="11">
        <v>3480</v>
      </c>
      <c r="L76" s="11">
        <v>3480</v>
      </c>
      <c r="M76" s="36">
        <v>0</v>
      </c>
    </row>
    <row r="77" spans="1:14" x14ac:dyDescent="0.25">
      <c r="A77" s="2"/>
      <c r="B77" s="2"/>
      <c r="C77" s="51">
        <v>45672</v>
      </c>
      <c r="D77" s="10">
        <v>211</v>
      </c>
      <c r="E77" s="10">
        <v>166</v>
      </c>
      <c r="F77" s="10" t="s">
        <v>12</v>
      </c>
      <c r="G77" s="11">
        <v>3480</v>
      </c>
      <c r="H77" s="11">
        <v>0</v>
      </c>
      <c r="I77" s="11">
        <v>0</v>
      </c>
      <c r="J77" s="11">
        <v>0</v>
      </c>
      <c r="K77" s="11">
        <v>3480</v>
      </c>
      <c r="L77" s="11">
        <v>3480</v>
      </c>
      <c r="M77" s="36">
        <v>0</v>
      </c>
    </row>
    <row r="78" spans="1:14" x14ac:dyDescent="0.25">
      <c r="A78" s="2"/>
      <c r="B78" s="2"/>
      <c r="C78" s="51">
        <v>45702</v>
      </c>
      <c r="D78" s="10">
        <v>240</v>
      </c>
      <c r="E78" s="10">
        <v>136</v>
      </c>
      <c r="F78" s="10" t="s">
        <v>12</v>
      </c>
      <c r="G78" s="11">
        <v>3480</v>
      </c>
      <c r="H78" s="11">
        <v>0</v>
      </c>
      <c r="I78" s="11">
        <v>0</v>
      </c>
      <c r="J78" s="11">
        <v>0</v>
      </c>
      <c r="K78" s="11">
        <v>3480</v>
      </c>
      <c r="L78" s="11">
        <v>3480</v>
      </c>
      <c r="M78" s="36">
        <v>0</v>
      </c>
    </row>
    <row r="79" spans="1:14" x14ac:dyDescent="0.25">
      <c r="A79" s="2"/>
      <c r="B79" s="2"/>
      <c r="C79" s="51">
        <v>45731</v>
      </c>
      <c r="D79" s="10">
        <v>266</v>
      </c>
      <c r="E79" s="10">
        <v>107</v>
      </c>
      <c r="F79" s="10" t="s">
        <v>12</v>
      </c>
      <c r="G79" s="11">
        <v>3480</v>
      </c>
      <c r="H79" s="11">
        <v>0</v>
      </c>
      <c r="I79" s="11">
        <v>0</v>
      </c>
      <c r="J79" s="11">
        <v>0</v>
      </c>
      <c r="K79" s="11">
        <v>3480</v>
      </c>
      <c r="L79" s="11">
        <v>3480</v>
      </c>
      <c r="M79" s="36">
        <v>0</v>
      </c>
    </row>
    <row r="80" spans="1:14" x14ac:dyDescent="0.25">
      <c r="A80" s="2"/>
      <c r="B80" s="2"/>
      <c r="C80" s="51">
        <v>45762</v>
      </c>
      <c r="D80" s="10">
        <v>294</v>
      </c>
      <c r="E80" s="10">
        <v>76</v>
      </c>
      <c r="F80" s="10" t="s">
        <v>12</v>
      </c>
      <c r="G80" s="11">
        <v>3480</v>
      </c>
      <c r="H80" s="11">
        <v>0</v>
      </c>
      <c r="I80" s="11">
        <v>0</v>
      </c>
      <c r="J80" s="11">
        <v>3480</v>
      </c>
      <c r="K80" s="11">
        <v>0</v>
      </c>
      <c r="L80" s="11">
        <v>3480</v>
      </c>
      <c r="M80" s="36">
        <v>0</v>
      </c>
    </row>
    <row r="81" spans="1:14" x14ac:dyDescent="0.25">
      <c r="A81" s="2"/>
      <c r="B81" s="2"/>
      <c r="C81" s="51">
        <v>45792</v>
      </c>
      <c r="D81" s="10">
        <v>326</v>
      </c>
      <c r="E81" s="10">
        <v>46</v>
      </c>
      <c r="F81" s="10" t="s">
        <v>12</v>
      </c>
      <c r="G81" s="11">
        <v>3480</v>
      </c>
      <c r="H81" s="11">
        <v>0</v>
      </c>
      <c r="I81" s="11">
        <v>3480</v>
      </c>
      <c r="J81" s="11">
        <v>0</v>
      </c>
      <c r="K81" s="11">
        <v>0</v>
      </c>
      <c r="L81" s="11">
        <v>3480</v>
      </c>
      <c r="M81" s="36">
        <v>0</v>
      </c>
    </row>
    <row r="82" spans="1:14" x14ac:dyDescent="0.25">
      <c r="A82" s="2"/>
      <c r="B82" s="2"/>
      <c r="C82" s="51">
        <v>45821</v>
      </c>
      <c r="D82" s="10">
        <v>353</v>
      </c>
      <c r="E82" s="10">
        <v>17</v>
      </c>
      <c r="F82" s="10" t="s">
        <v>12</v>
      </c>
      <c r="G82" s="11">
        <v>3480</v>
      </c>
      <c r="H82" s="11">
        <v>3480</v>
      </c>
      <c r="I82" s="11">
        <v>0</v>
      </c>
      <c r="J82" s="11">
        <v>0</v>
      </c>
      <c r="K82" s="11">
        <v>0</v>
      </c>
      <c r="L82" s="11">
        <v>3480</v>
      </c>
      <c r="M82" s="36">
        <v>0</v>
      </c>
    </row>
    <row r="83" spans="1:14" x14ac:dyDescent="0.25">
      <c r="A83" s="2"/>
      <c r="B83" s="2"/>
      <c r="C83" s="51"/>
      <c r="D83" s="10"/>
      <c r="E83" s="10"/>
      <c r="F83" s="10"/>
      <c r="G83" s="11"/>
      <c r="H83" s="15">
        <f t="shared" ref="H83:L83" si="10">SUM(H71:H82)</f>
        <v>3480</v>
      </c>
      <c r="I83" s="15">
        <f t="shared" si="10"/>
        <v>3480</v>
      </c>
      <c r="J83" s="15">
        <f t="shared" si="10"/>
        <v>3480</v>
      </c>
      <c r="K83" s="15">
        <f t="shared" si="10"/>
        <v>31320</v>
      </c>
      <c r="L83" s="15">
        <f t="shared" si="10"/>
        <v>41760</v>
      </c>
      <c r="M83" s="26">
        <f>SUM(M71:M82)</f>
        <v>0</v>
      </c>
      <c r="N83" s="2"/>
    </row>
    <row r="84" spans="1:14" x14ac:dyDescent="0.25">
      <c r="C84" s="52" t="s">
        <v>80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2"/>
    </row>
    <row r="85" spans="1:14" x14ac:dyDescent="0.25">
      <c r="A85" s="2"/>
      <c r="B85" s="2"/>
      <c r="C85" s="51">
        <v>45792</v>
      </c>
      <c r="D85" s="10">
        <v>319</v>
      </c>
      <c r="E85" s="10">
        <v>46</v>
      </c>
      <c r="F85" s="10" t="s">
        <v>12</v>
      </c>
      <c r="G85" s="11">
        <v>1160</v>
      </c>
      <c r="H85" s="11">
        <v>0</v>
      </c>
      <c r="I85" s="11">
        <v>1160</v>
      </c>
      <c r="J85" s="11">
        <v>0</v>
      </c>
      <c r="K85" s="11">
        <v>0</v>
      </c>
      <c r="L85" s="11">
        <v>1160</v>
      </c>
      <c r="M85" s="36">
        <v>0</v>
      </c>
    </row>
    <row r="86" spans="1:14" x14ac:dyDescent="0.25">
      <c r="A86" s="2"/>
      <c r="B86" s="2"/>
      <c r="C86" s="51">
        <v>45821</v>
      </c>
      <c r="D86" s="10">
        <v>346</v>
      </c>
      <c r="E86" s="10">
        <v>17</v>
      </c>
      <c r="F86" s="10" t="s">
        <v>12</v>
      </c>
      <c r="G86" s="11">
        <v>1160</v>
      </c>
      <c r="H86" s="11">
        <v>1160</v>
      </c>
      <c r="I86" s="11">
        <v>0</v>
      </c>
      <c r="J86" s="11">
        <v>0</v>
      </c>
      <c r="K86" s="11">
        <v>0</v>
      </c>
      <c r="L86" s="11">
        <v>1160</v>
      </c>
      <c r="M86" s="36">
        <v>0</v>
      </c>
    </row>
    <row r="87" spans="1:14" x14ac:dyDescent="0.25">
      <c r="A87" s="2"/>
      <c r="B87" s="2"/>
      <c r="C87" s="51"/>
      <c r="D87" s="10"/>
      <c r="E87" s="10"/>
      <c r="F87" s="10"/>
      <c r="G87" s="11"/>
      <c r="H87" s="15">
        <f t="shared" ref="H87:L87" si="11">SUM(H85:H86)</f>
        <v>1160</v>
      </c>
      <c r="I87" s="15">
        <f t="shared" si="11"/>
        <v>1160</v>
      </c>
      <c r="J87" s="15">
        <f t="shared" si="11"/>
        <v>0</v>
      </c>
      <c r="K87" s="15">
        <f t="shared" si="11"/>
        <v>0</v>
      </c>
      <c r="L87" s="15">
        <f t="shared" si="11"/>
        <v>2320</v>
      </c>
      <c r="M87" s="26">
        <f>SUM(M85:M86)</f>
        <v>0</v>
      </c>
      <c r="N87" s="2"/>
    </row>
    <row r="88" spans="1:14" x14ac:dyDescent="0.25">
      <c r="C88" s="52" t="s">
        <v>81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2"/>
    </row>
    <row r="89" spans="1:14" x14ac:dyDescent="0.25">
      <c r="A89" s="2"/>
      <c r="B89" s="2"/>
      <c r="C89" s="51">
        <v>45792</v>
      </c>
      <c r="D89" s="10">
        <v>320</v>
      </c>
      <c r="E89" s="10">
        <v>46</v>
      </c>
      <c r="F89" s="10" t="s">
        <v>12</v>
      </c>
      <c r="G89" s="11">
        <v>1160</v>
      </c>
      <c r="H89" s="11">
        <v>0</v>
      </c>
      <c r="I89" s="11">
        <v>1160</v>
      </c>
      <c r="J89" s="11">
        <v>0</v>
      </c>
      <c r="K89" s="11">
        <v>0</v>
      </c>
      <c r="L89" s="11">
        <v>1160</v>
      </c>
      <c r="M89" s="36">
        <v>0</v>
      </c>
    </row>
    <row r="90" spans="1:14" x14ac:dyDescent="0.25">
      <c r="A90" s="2"/>
      <c r="B90" s="2"/>
      <c r="C90" s="51">
        <v>45821</v>
      </c>
      <c r="D90" s="10">
        <v>347</v>
      </c>
      <c r="E90" s="10">
        <v>17</v>
      </c>
      <c r="F90" s="10" t="s">
        <v>12</v>
      </c>
      <c r="G90" s="11">
        <v>1160</v>
      </c>
      <c r="H90" s="11">
        <v>1160</v>
      </c>
      <c r="I90" s="11">
        <v>0</v>
      </c>
      <c r="J90" s="11">
        <v>0</v>
      </c>
      <c r="K90" s="11">
        <v>0</v>
      </c>
      <c r="L90" s="11">
        <v>1160</v>
      </c>
      <c r="M90" s="36">
        <v>0</v>
      </c>
    </row>
    <row r="91" spans="1:14" x14ac:dyDescent="0.25">
      <c r="A91" s="2"/>
      <c r="B91" s="2"/>
      <c r="C91" s="51"/>
      <c r="D91" s="10"/>
      <c r="E91" s="10"/>
      <c r="F91" s="10"/>
      <c r="G91" s="11"/>
      <c r="H91" s="15">
        <f t="shared" ref="H91:L91" si="12">SUM(H89:H90)</f>
        <v>1160</v>
      </c>
      <c r="I91" s="15">
        <f t="shared" si="12"/>
        <v>1160</v>
      </c>
      <c r="J91" s="15">
        <f t="shared" si="12"/>
        <v>0</v>
      </c>
      <c r="K91" s="15">
        <f t="shared" si="12"/>
        <v>0</v>
      </c>
      <c r="L91" s="15">
        <f t="shared" si="12"/>
        <v>2320</v>
      </c>
      <c r="M91" s="26">
        <f>SUM(M89:M90)</f>
        <v>0</v>
      </c>
      <c r="N91" s="2"/>
    </row>
    <row r="92" spans="1:14" x14ac:dyDescent="0.25">
      <c r="C92" s="52" t="s">
        <v>82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2"/>
    </row>
    <row r="93" spans="1:14" x14ac:dyDescent="0.25">
      <c r="A93" s="2"/>
      <c r="B93" s="2"/>
      <c r="C93" s="51">
        <v>45061.545752314814</v>
      </c>
      <c r="D93" s="10" t="s">
        <v>29</v>
      </c>
      <c r="E93" s="10">
        <v>776</v>
      </c>
      <c r="F93" s="10" t="s">
        <v>12</v>
      </c>
      <c r="G93" s="11">
        <v>2320</v>
      </c>
      <c r="H93" s="11">
        <v>0</v>
      </c>
      <c r="I93" s="11">
        <v>0</v>
      </c>
      <c r="J93" s="11">
        <v>0</v>
      </c>
      <c r="K93" s="11">
        <v>2320</v>
      </c>
      <c r="L93" s="11">
        <v>2320</v>
      </c>
      <c r="M93" s="36">
        <v>0</v>
      </c>
    </row>
    <row r="94" spans="1:14" x14ac:dyDescent="0.25">
      <c r="A94" s="2"/>
      <c r="B94" s="2"/>
      <c r="C94" s="51">
        <v>45306.399907407409</v>
      </c>
      <c r="D94" s="10" t="s">
        <v>30</v>
      </c>
      <c r="E94" s="10">
        <v>531</v>
      </c>
      <c r="F94" s="10" t="s">
        <v>12</v>
      </c>
      <c r="G94" s="11">
        <v>2320</v>
      </c>
      <c r="H94" s="11">
        <v>0</v>
      </c>
      <c r="I94" s="11">
        <v>0</v>
      </c>
      <c r="J94" s="11">
        <v>0</v>
      </c>
      <c r="K94" s="11">
        <v>2320</v>
      </c>
      <c r="L94" s="11">
        <v>2320</v>
      </c>
      <c r="M94" s="36">
        <v>0</v>
      </c>
    </row>
    <row r="95" spans="1:14" x14ac:dyDescent="0.25">
      <c r="A95" s="2"/>
      <c r="B95" s="2"/>
      <c r="C95" s="51">
        <v>45366.583414351851</v>
      </c>
      <c r="D95" s="10" t="s">
        <v>31</v>
      </c>
      <c r="E95" s="10">
        <v>471</v>
      </c>
      <c r="F95" s="10" t="s">
        <v>12</v>
      </c>
      <c r="G95" s="11">
        <v>2320</v>
      </c>
      <c r="H95" s="11">
        <v>0</v>
      </c>
      <c r="I95" s="11">
        <v>0</v>
      </c>
      <c r="J95" s="11">
        <v>0</v>
      </c>
      <c r="K95" s="11">
        <v>2320</v>
      </c>
      <c r="L95" s="11">
        <v>2320</v>
      </c>
      <c r="M95" s="36">
        <v>0</v>
      </c>
    </row>
    <row r="96" spans="1:14" x14ac:dyDescent="0.25">
      <c r="A96" s="2"/>
      <c r="B96" s="2"/>
      <c r="C96" s="51"/>
      <c r="D96" s="10"/>
      <c r="E96" s="10"/>
      <c r="F96" s="10"/>
      <c r="G96" s="11"/>
      <c r="H96" s="15">
        <f t="shared" ref="H96:L96" si="13">SUM(H93:H95)</f>
        <v>0</v>
      </c>
      <c r="I96" s="15">
        <f t="shared" si="13"/>
        <v>0</v>
      </c>
      <c r="J96" s="15">
        <f t="shared" si="13"/>
        <v>0</v>
      </c>
      <c r="K96" s="15">
        <f t="shared" si="13"/>
        <v>6960</v>
      </c>
      <c r="L96" s="15">
        <f t="shared" si="13"/>
        <v>6960</v>
      </c>
      <c r="M96" s="26">
        <f>SUM(M93:M95)</f>
        <v>0</v>
      </c>
      <c r="N96" s="2"/>
    </row>
    <row r="97" spans="1:14" x14ac:dyDescent="0.25">
      <c r="C97" s="52" t="s">
        <v>83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2"/>
    </row>
    <row r="98" spans="1:14" x14ac:dyDescent="0.25">
      <c r="A98" s="2"/>
      <c r="B98" s="2"/>
      <c r="C98" s="51">
        <v>45779</v>
      </c>
      <c r="D98" s="10">
        <v>307</v>
      </c>
      <c r="E98" s="10">
        <v>59</v>
      </c>
      <c r="F98" s="10" t="s">
        <v>12</v>
      </c>
      <c r="G98" s="11">
        <v>3480</v>
      </c>
      <c r="H98" s="11">
        <v>0</v>
      </c>
      <c r="I98" s="11">
        <v>3480</v>
      </c>
      <c r="J98" s="11">
        <v>0</v>
      </c>
      <c r="K98" s="11">
        <v>0</v>
      </c>
      <c r="L98" s="11">
        <v>3480</v>
      </c>
      <c r="M98" s="36">
        <v>0</v>
      </c>
    </row>
    <row r="99" spans="1:14" x14ac:dyDescent="0.25">
      <c r="A99" s="2"/>
      <c r="B99" s="2"/>
      <c r="C99" s="51">
        <v>45790</v>
      </c>
      <c r="D99" s="10">
        <v>312</v>
      </c>
      <c r="E99" s="10">
        <v>48</v>
      </c>
      <c r="F99" s="10" t="s">
        <v>12</v>
      </c>
      <c r="G99" s="11">
        <v>4756</v>
      </c>
      <c r="H99" s="11">
        <v>0</v>
      </c>
      <c r="I99" s="11">
        <v>4756</v>
      </c>
      <c r="J99" s="11">
        <v>0</v>
      </c>
      <c r="K99" s="11">
        <v>0</v>
      </c>
      <c r="L99" s="11">
        <v>4756</v>
      </c>
      <c r="M99" s="36">
        <v>0</v>
      </c>
    </row>
    <row r="100" spans="1:14" x14ac:dyDescent="0.25">
      <c r="A100" s="2"/>
      <c r="B100" s="2"/>
      <c r="C100" s="51">
        <v>45790</v>
      </c>
      <c r="D100" s="10">
        <v>313</v>
      </c>
      <c r="E100" s="10">
        <v>48</v>
      </c>
      <c r="F100" s="10" t="s">
        <v>12</v>
      </c>
      <c r="G100" s="11">
        <v>27260</v>
      </c>
      <c r="H100" s="11">
        <v>0</v>
      </c>
      <c r="I100" s="11">
        <v>27260</v>
      </c>
      <c r="J100" s="11">
        <v>0</v>
      </c>
      <c r="K100" s="11">
        <v>0</v>
      </c>
      <c r="L100" s="11">
        <v>27260</v>
      </c>
      <c r="M100" s="36">
        <v>0</v>
      </c>
    </row>
    <row r="101" spans="1:14" x14ac:dyDescent="0.25">
      <c r="A101" s="2"/>
      <c r="B101" s="2"/>
      <c r="C101" s="51">
        <v>45799</v>
      </c>
      <c r="D101" s="10">
        <v>334</v>
      </c>
      <c r="E101" s="10">
        <v>39</v>
      </c>
      <c r="F101" s="10" t="s">
        <v>12</v>
      </c>
      <c r="G101" s="11">
        <v>1143.18</v>
      </c>
      <c r="H101" s="11">
        <v>1143.18</v>
      </c>
      <c r="I101" s="11">
        <v>0</v>
      </c>
      <c r="J101" s="11">
        <v>0</v>
      </c>
      <c r="K101" s="11">
        <v>0</v>
      </c>
      <c r="L101" s="11">
        <v>1143.18</v>
      </c>
      <c r="M101" s="36">
        <v>0</v>
      </c>
    </row>
    <row r="102" spans="1:14" x14ac:dyDescent="0.25">
      <c r="A102" s="2"/>
      <c r="B102" s="2"/>
      <c r="C102" s="51">
        <v>45802</v>
      </c>
      <c r="D102" s="10">
        <v>335</v>
      </c>
      <c r="E102" s="10">
        <v>36</v>
      </c>
      <c r="F102" s="10" t="s">
        <v>12</v>
      </c>
      <c r="G102" s="11">
        <v>27260</v>
      </c>
      <c r="H102" s="11">
        <v>27260</v>
      </c>
      <c r="I102" s="11">
        <v>0</v>
      </c>
      <c r="J102" s="11">
        <v>0</v>
      </c>
      <c r="K102" s="11">
        <v>0</v>
      </c>
      <c r="L102" s="11">
        <v>27260</v>
      </c>
      <c r="M102" s="36">
        <v>0</v>
      </c>
    </row>
    <row r="103" spans="1:14" x14ac:dyDescent="0.25">
      <c r="A103" s="2"/>
      <c r="B103" s="2"/>
      <c r="C103" s="51">
        <v>45820</v>
      </c>
      <c r="D103" s="10">
        <v>339</v>
      </c>
      <c r="E103" s="10">
        <v>18</v>
      </c>
      <c r="F103" s="10" t="s">
        <v>12</v>
      </c>
      <c r="G103" s="11">
        <v>27260</v>
      </c>
      <c r="H103" s="11">
        <v>27260</v>
      </c>
      <c r="I103" s="11">
        <v>0</v>
      </c>
      <c r="J103" s="11">
        <v>0</v>
      </c>
      <c r="K103" s="11">
        <v>0</v>
      </c>
      <c r="L103" s="11">
        <v>27260</v>
      </c>
      <c r="M103" s="36">
        <v>0</v>
      </c>
    </row>
    <row r="104" spans="1:14" x14ac:dyDescent="0.25">
      <c r="A104" s="2"/>
      <c r="B104" s="2"/>
      <c r="C104" s="51">
        <v>45821</v>
      </c>
      <c r="D104" s="10">
        <v>361</v>
      </c>
      <c r="E104" s="10">
        <v>17</v>
      </c>
      <c r="F104" s="10" t="s">
        <v>12</v>
      </c>
      <c r="G104" s="11">
        <v>1183.2</v>
      </c>
      <c r="H104" s="11">
        <v>1183.2</v>
      </c>
      <c r="I104" s="11">
        <v>0</v>
      </c>
      <c r="J104" s="11">
        <v>0</v>
      </c>
      <c r="K104" s="11">
        <v>0</v>
      </c>
      <c r="L104" s="11">
        <v>1183.2</v>
      </c>
      <c r="M104" s="36">
        <v>0</v>
      </c>
    </row>
    <row r="105" spans="1:14" x14ac:dyDescent="0.25">
      <c r="A105" s="2"/>
      <c r="B105" s="2"/>
      <c r="C105" s="51"/>
      <c r="D105" s="10"/>
      <c r="E105" s="10"/>
      <c r="F105" s="10"/>
      <c r="G105" s="11"/>
      <c r="H105" s="15">
        <f t="shared" ref="H105:L105" si="14">SUM(H98:H104)</f>
        <v>56846.38</v>
      </c>
      <c r="I105" s="15">
        <f t="shared" si="14"/>
        <v>35496</v>
      </c>
      <c r="J105" s="15">
        <f t="shared" si="14"/>
        <v>0</v>
      </c>
      <c r="K105" s="15">
        <f t="shared" si="14"/>
        <v>0</v>
      </c>
      <c r="L105" s="15">
        <f t="shared" si="14"/>
        <v>92342.37999999999</v>
      </c>
      <c r="M105" s="26">
        <f>SUM(M98:M104)</f>
        <v>0</v>
      </c>
      <c r="N105" s="2"/>
    </row>
    <row r="106" spans="1:14" x14ac:dyDescent="0.25">
      <c r="C106" s="52" t="s">
        <v>84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2"/>
    </row>
    <row r="107" spans="1:14" x14ac:dyDescent="0.25">
      <c r="A107" s="2"/>
      <c r="B107" s="2"/>
      <c r="C107" s="51">
        <v>45792</v>
      </c>
      <c r="D107" s="10">
        <v>325</v>
      </c>
      <c r="E107" s="10">
        <v>46</v>
      </c>
      <c r="F107" s="10" t="s">
        <v>12</v>
      </c>
      <c r="G107" s="11">
        <v>1160</v>
      </c>
      <c r="H107" s="11">
        <v>0</v>
      </c>
      <c r="I107" s="11">
        <v>1160</v>
      </c>
      <c r="J107" s="11">
        <v>0</v>
      </c>
      <c r="K107" s="11">
        <v>0</v>
      </c>
      <c r="L107" s="11">
        <v>1160</v>
      </c>
      <c r="M107" s="36">
        <v>0</v>
      </c>
    </row>
    <row r="108" spans="1:14" x14ac:dyDescent="0.25">
      <c r="A108" s="2"/>
      <c r="B108" s="2"/>
      <c r="C108" s="51">
        <v>45821</v>
      </c>
      <c r="D108" s="10">
        <v>352</v>
      </c>
      <c r="E108" s="10">
        <v>17</v>
      </c>
      <c r="F108" s="10" t="s">
        <v>12</v>
      </c>
      <c r="G108" s="11">
        <v>1160</v>
      </c>
      <c r="H108" s="11">
        <v>1160</v>
      </c>
      <c r="I108" s="11">
        <v>0</v>
      </c>
      <c r="J108" s="11">
        <v>0</v>
      </c>
      <c r="K108" s="11">
        <v>0</v>
      </c>
      <c r="L108" s="11">
        <v>1160</v>
      </c>
      <c r="M108" s="36">
        <v>0</v>
      </c>
    </row>
    <row r="109" spans="1:14" x14ac:dyDescent="0.25">
      <c r="A109" s="2"/>
      <c r="B109" s="2"/>
      <c r="C109" s="51"/>
      <c r="D109" s="10"/>
      <c r="E109" s="10"/>
      <c r="F109" s="10"/>
      <c r="G109" s="11"/>
      <c r="H109" s="15">
        <f t="shared" ref="H109:L109" si="15">SUM(H107:H108)</f>
        <v>1160</v>
      </c>
      <c r="I109" s="15">
        <f t="shared" si="15"/>
        <v>1160</v>
      </c>
      <c r="J109" s="15">
        <f t="shared" si="15"/>
        <v>0</v>
      </c>
      <c r="K109" s="15">
        <f t="shared" si="15"/>
        <v>0</v>
      </c>
      <c r="L109" s="15">
        <f t="shared" si="15"/>
        <v>2320</v>
      </c>
      <c r="M109" s="26">
        <f>SUM(M107:M108)</f>
        <v>0</v>
      </c>
      <c r="N109" s="2"/>
    </row>
    <row r="110" spans="1:14" x14ac:dyDescent="0.25">
      <c r="C110" s="52" t="s">
        <v>85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2"/>
    </row>
    <row r="111" spans="1:14" x14ac:dyDescent="0.25">
      <c r="A111" s="2"/>
      <c r="B111" s="2"/>
      <c r="C111" s="51">
        <v>44608</v>
      </c>
      <c r="D111" s="10" t="s">
        <v>33</v>
      </c>
      <c r="E111" s="10">
        <v>1230</v>
      </c>
      <c r="F111" s="10" t="s">
        <v>12</v>
      </c>
      <c r="G111" s="11">
        <v>6399.3</v>
      </c>
      <c r="H111" s="11">
        <v>0</v>
      </c>
      <c r="I111" s="11">
        <v>0</v>
      </c>
      <c r="J111" s="11">
        <v>0</v>
      </c>
      <c r="K111" s="11">
        <v>6399.3</v>
      </c>
      <c r="L111" s="11">
        <v>6399.3</v>
      </c>
      <c r="M111" s="36">
        <f>L111</f>
        <v>6399.3</v>
      </c>
    </row>
    <row r="112" spans="1:14" x14ac:dyDescent="0.25">
      <c r="A112" s="2"/>
      <c r="B112" s="2"/>
      <c r="C112" s="51">
        <v>44618</v>
      </c>
      <c r="D112" s="10" t="s">
        <v>34</v>
      </c>
      <c r="E112" s="10">
        <v>1220</v>
      </c>
      <c r="F112" s="10" t="s">
        <v>12</v>
      </c>
      <c r="G112" s="11">
        <v>2753.84</v>
      </c>
      <c r="H112" s="11">
        <v>0</v>
      </c>
      <c r="I112" s="11">
        <v>0</v>
      </c>
      <c r="J112" s="11">
        <v>0</v>
      </c>
      <c r="K112" s="11">
        <v>2753.84</v>
      </c>
      <c r="L112" s="11">
        <v>2753.84</v>
      </c>
      <c r="M112" s="36">
        <f t="shared" ref="M112:M122" si="16">L112</f>
        <v>2753.84</v>
      </c>
    </row>
    <row r="113" spans="1:13" x14ac:dyDescent="0.25">
      <c r="A113" s="2"/>
      <c r="B113" s="2"/>
      <c r="C113" s="51">
        <v>44632</v>
      </c>
      <c r="D113" s="10" t="s">
        <v>35</v>
      </c>
      <c r="E113" s="10">
        <v>1206</v>
      </c>
      <c r="F113" s="10" t="s">
        <v>12</v>
      </c>
      <c r="G113" s="11">
        <v>13920</v>
      </c>
      <c r="H113" s="11">
        <v>0</v>
      </c>
      <c r="I113" s="11">
        <v>0</v>
      </c>
      <c r="J113" s="11">
        <v>0</v>
      </c>
      <c r="K113" s="11">
        <v>13920</v>
      </c>
      <c r="L113" s="11">
        <v>13920</v>
      </c>
      <c r="M113" s="36">
        <f t="shared" si="16"/>
        <v>13920</v>
      </c>
    </row>
    <row r="114" spans="1:13" x14ac:dyDescent="0.25">
      <c r="A114" s="2"/>
      <c r="B114" s="2"/>
      <c r="C114" s="51">
        <v>44632</v>
      </c>
      <c r="D114" s="10" t="s">
        <v>36</v>
      </c>
      <c r="E114" s="10">
        <v>1206</v>
      </c>
      <c r="F114" s="10" t="s">
        <v>12</v>
      </c>
      <c r="G114" s="11">
        <v>3549.65</v>
      </c>
      <c r="H114" s="11">
        <v>0</v>
      </c>
      <c r="I114" s="11">
        <v>0</v>
      </c>
      <c r="J114" s="11">
        <v>0</v>
      </c>
      <c r="K114" s="11">
        <v>3549.65</v>
      </c>
      <c r="L114" s="11">
        <v>3549.65</v>
      </c>
      <c r="M114" s="36">
        <f t="shared" si="16"/>
        <v>3549.65</v>
      </c>
    </row>
    <row r="115" spans="1:13" x14ac:dyDescent="0.25">
      <c r="A115" s="2"/>
      <c r="B115" s="2"/>
      <c r="C115" s="51">
        <v>44647</v>
      </c>
      <c r="D115" s="10" t="s">
        <v>37</v>
      </c>
      <c r="E115" s="10">
        <v>1191</v>
      </c>
      <c r="F115" s="10" t="s">
        <v>12</v>
      </c>
      <c r="G115" s="11">
        <v>11600</v>
      </c>
      <c r="H115" s="11">
        <v>0</v>
      </c>
      <c r="I115" s="11">
        <v>0</v>
      </c>
      <c r="J115" s="11">
        <v>0</v>
      </c>
      <c r="K115" s="11">
        <v>11600</v>
      </c>
      <c r="L115" s="11">
        <v>11600</v>
      </c>
      <c r="M115" s="36">
        <f t="shared" si="16"/>
        <v>11600</v>
      </c>
    </row>
    <row r="116" spans="1:13" x14ac:dyDescent="0.25">
      <c r="A116" s="2"/>
      <c r="B116" s="2"/>
      <c r="C116" s="51">
        <v>44666</v>
      </c>
      <c r="D116" s="10" t="s">
        <v>38</v>
      </c>
      <c r="E116" s="10">
        <v>1172</v>
      </c>
      <c r="F116" s="10" t="s">
        <v>12</v>
      </c>
      <c r="G116" s="11">
        <v>13920</v>
      </c>
      <c r="H116" s="11">
        <v>0</v>
      </c>
      <c r="I116" s="11">
        <v>0</v>
      </c>
      <c r="J116" s="11">
        <v>0</v>
      </c>
      <c r="K116" s="11">
        <v>13920</v>
      </c>
      <c r="L116" s="11">
        <v>13920</v>
      </c>
      <c r="M116" s="36">
        <f t="shared" si="16"/>
        <v>13920</v>
      </c>
    </row>
    <row r="117" spans="1:13" x14ac:dyDescent="0.25">
      <c r="A117" s="2"/>
      <c r="B117" s="2"/>
      <c r="C117" s="51">
        <v>44701</v>
      </c>
      <c r="D117" s="10" t="s">
        <v>39</v>
      </c>
      <c r="E117" s="10">
        <v>1137</v>
      </c>
      <c r="F117" s="10" t="s">
        <v>12</v>
      </c>
      <c r="G117" s="11">
        <v>13920</v>
      </c>
      <c r="H117" s="11">
        <v>0</v>
      </c>
      <c r="I117" s="11">
        <v>0</v>
      </c>
      <c r="J117" s="11">
        <v>0</v>
      </c>
      <c r="K117" s="11">
        <v>13920</v>
      </c>
      <c r="L117" s="11">
        <v>13920</v>
      </c>
      <c r="M117" s="36">
        <f t="shared" si="16"/>
        <v>13920</v>
      </c>
    </row>
    <row r="118" spans="1:13" x14ac:dyDescent="0.25">
      <c r="A118" s="2"/>
      <c r="B118" s="2"/>
      <c r="C118" s="51">
        <v>44729</v>
      </c>
      <c r="D118" s="10" t="s">
        <v>40</v>
      </c>
      <c r="E118" s="10">
        <v>1109</v>
      </c>
      <c r="F118" s="10" t="s">
        <v>12</v>
      </c>
      <c r="G118" s="11">
        <v>13920</v>
      </c>
      <c r="H118" s="11">
        <v>0</v>
      </c>
      <c r="I118" s="11">
        <v>0</v>
      </c>
      <c r="J118" s="11">
        <v>0</v>
      </c>
      <c r="K118" s="11">
        <v>13920</v>
      </c>
      <c r="L118" s="11">
        <v>13920</v>
      </c>
      <c r="M118" s="36">
        <f t="shared" si="16"/>
        <v>13920</v>
      </c>
    </row>
    <row r="119" spans="1:13" x14ac:dyDescent="0.25">
      <c r="A119" s="2"/>
      <c r="B119" s="2"/>
      <c r="C119" s="51">
        <v>44881</v>
      </c>
      <c r="D119" s="10" t="s">
        <v>41</v>
      </c>
      <c r="E119" s="10">
        <v>957</v>
      </c>
      <c r="F119" s="10" t="s">
        <v>12</v>
      </c>
      <c r="G119" s="11">
        <v>6960</v>
      </c>
      <c r="H119" s="11">
        <v>0</v>
      </c>
      <c r="I119" s="11">
        <v>0</v>
      </c>
      <c r="J119" s="11">
        <v>0</v>
      </c>
      <c r="K119" s="11">
        <v>6960</v>
      </c>
      <c r="L119" s="11">
        <v>6960</v>
      </c>
      <c r="M119" s="36">
        <f t="shared" si="16"/>
        <v>6960</v>
      </c>
    </row>
    <row r="120" spans="1:13" x14ac:dyDescent="0.25">
      <c r="A120" s="2"/>
      <c r="B120" s="2"/>
      <c r="C120" s="51">
        <v>44881</v>
      </c>
      <c r="D120" s="10" t="s">
        <v>42</v>
      </c>
      <c r="E120" s="10">
        <v>957</v>
      </c>
      <c r="F120" s="10" t="s">
        <v>12</v>
      </c>
      <c r="G120" s="11">
        <v>3809.44</v>
      </c>
      <c r="H120" s="11">
        <v>0</v>
      </c>
      <c r="I120" s="11">
        <v>0</v>
      </c>
      <c r="J120" s="11">
        <v>0</v>
      </c>
      <c r="K120" s="11">
        <v>3809.44</v>
      </c>
      <c r="L120" s="11">
        <v>3809.44</v>
      </c>
      <c r="M120" s="36">
        <f t="shared" si="16"/>
        <v>3809.44</v>
      </c>
    </row>
    <row r="121" spans="1:13" x14ac:dyDescent="0.25">
      <c r="A121" s="2"/>
      <c r="B121" s="2"/>
      <c r="C121" s="51">
        <v>44911</v>
      </c>
      <c r="D121" s="10" t="s">
        <v>43</v>
      </c>
      <c r="E121" s="10">
        <v>927</v>
      </c>
      <c r="F121" s="10" t="s">
        <v>12</v>
      </c>
      <c r="G121" s="11">
        <v>6960</v>
      </c>
      <c r="H121" s="11">
        <v>0</v>
      </c>
      <c r="I121" s="11">
        <v>0</v>
      </c>
      <c r="J121" s="11">
        <v>0</v>
      </c>
      <c r="K121" s="11">
        <v>6960</v>
      </c>
      <c r="L121" s="11">
        <v>6960</v>
      </c>
      <c r="M121" s="36">
        <f t="shared" si="16"/>
        <v>6960</v>
      </c>
    </row>
    <row r="122" spans="1:13" x14ac:dyDescent="0.25">
      <c r="A122" s="2"/>
      <c r="B122" s="2"/>
      <c r="C122" s="51">
        <v>44911</v>
      </c>
      <c r="D122" s="10" t="s">
        <v>44</v>
      </c>
      <c r="E122" s="10">
        <v>927</v>
      </c>
      <c r="F122" s="10" t="s">
        <v>12</v>
      </c>
      <c r="G122" s="11">
        <v>2799.08</v>
      </c>
      <c r="H122" s="11">
        <v>0</v>
      </c>
      <c r="I122" s="11">
        <v>0</v>
      </c>
      <c r="J122" s="11">
        <v>0</v>
      </c>
      <c r="K122" s="11">
        <v>2799.08</v>
      </c>
      <c r="L122" s="11">
        <v>2799.08</v>
      </c>
      <c r="M122" s="36">
        <f t="shared" si="16"/>
        <v>2799.08</v>
      </c>
    </row>
    <row r="123" spans="1:13" x14ac:dyDescent="0.25">
      <c r="A123" s="2"/>
      <c r="B123" s="2"/>
      <c r="C123" s="51">
        <v>44942.531192129631</v>
      </c>
      <c r="D123" s="10" t="s">
        <v>45</v>
      </c>
      <c r="E123" s="10">
        <v>895</v>
      </c>
      <c r="F123" s="10" t="s">
        <v>12</v>
      </c>
      <c r="G123" s="11">
        <v>6960</v>
      </c>
      <c r="H123" s="11">
        <v>0</v>
      </c>
      <c r="I123" s="11">
        <v>0</v>
      </c>
      <c r="J123" s="11">
        <v>0</v>
      </c>
      <c r="K123" s="11">
        <v>6960</v>
      </c>
      <c r="L123" s="11">
        <v>6960</v>
      </c>
      <c r="M123" s="36">
        <v>0</v>
      </c>
    </row>
    <row r="124" spans="1:13" x14ac:dyDescent="0.25">
      <c r="A124" s="2"/>
      <c r="B124" s="2"/>
      <c r="C124" s="51">
        <v>44974.592939814815</v>
      </c>
      <c r="D124" s="10" t="s">
        <v>46</v>
      </c>
      <c r="E124" s="10">
        <v>863</v>
      </c>
      <c r="F124" s="10" t="s">
        <v>12</v>
      </c>
      <c r="G124" s="11">
        <v>2707.41</v>
      </c>
      <c r="H124" s="11">
        <v>0</v>
      </c>
      <c r="I124" s="11">
        <v>0</v>
      </c>
      <c r="J124" s="11">
        <v>0</v>
      </c>
      <c r="K124" s="11">
        <v>2707.41</v>
      </c>
      <c r="L124" s="11">
        <v>2707.41</v>
      </c>
      <c r="M124" s="36">
        <v>0</v>
      </c>
    </row>
    <row r="125" spans="1:13" x14ac:dyDescent="0.25">
      <c r="A125" s="2"/>
      <c r="B125" s="2"/>
      <c r="C125" s="51">
        <v>44974.592037037037</v>
      </c>
      <c r="D125" s="10" t="s">
        <v>47</v>
      </c>
      <c r="E125" s="10">
        <v>863</v>
      </c>
      <c r="F125" s="10" t="s">
        <v>12</v>
      </c>
      <c r="G125" s="11">
        <v>11088.74</v>
      </c>
      <c r="H125" s="11">
        <v>0</v>
      </c>
      <c r="I125" s="11">
        <v>0</v>
      </c>
      <c r="J125" s="11">
        <v>0</v>
      </c>
      <c r="K125" s="11">
        <v>11088.74</v>
      </c>
      <c r="L125" s="11">
        <v>11088.74</v>
      </c>
      <c r="M125" s="36">
        <v>0</v>
      </c>
    </row>
    <row r="126" spans="1:13" x14ac:dyDescent="0.25">
      <c r="A126" s="2"/>
      <c r="B126" s="2"/>
      <c r="C126" s="51">
        <v>44974.591446759259</v>
      </c>
      <c r="D126" s="10" t="s">
        <v>48</v>
      </c>
      <c r="E126" s="10">
        <v>863</v>
      </c>
      <c r="F126" s="10" t="s">
        <v>12</v>
      </c>
      <c r="G126" s="11">
        <v>6960</v>
      </c>
      <c r="H126" s="11">
        <v>0</v>
      </c>
      <c r="I126" s="11">
        <v>0</v>
      </c>
      <c r="J126" s="11">
        <v>0</v>
      </c>
      <c r="K126" s="11">
        <v>6960</v>
      </c>
      <c r="L126" s="11">
        <v>6960</v>
      </c>
      <c r="M126" s="36">
        <v>0</v>
      </c>
    </row>
    <row r="127" spans="1:13" x14ac:dyDescent="0.25">
      <c r="A127" s="2"/>
      <c r="B127" s="2"/>
      <c r="C127" s="51">
        <v>45003.496666666666</v>
      </c>
      <c r="D127" s="10" t="s">
        <v>49</v>
      </c>
      <c r="E127" s="10">
        <v>834</v>
      </c>
      <c r="F127" s="10" t="s">
        <v>12</v>
      </c>
      <c r="G127" s="11">
        <v>2645.96</v>
      </c>
      <c r="H127" s="11">
        <v>0</v>
      </c>
      <c r="I127" s="11">
        <v>0</v>
      </c>
      <c r="J127" s="11">
        <v>0</v>
      </c>
      <c r="K127" s="11">
        <v>2645.96</v>
      </c>
      <c r="L127" s="11">
        <v>2645.96</v>
      </c>
      <c r="M127" s="36">
        <v>0</v>
      </c>
    </row>
    <row r="128" spans="1:13" x14ac:dyDescent="0.25">
      <c r="A128" s="2"/>
      <c r="B128" s="2"/>
      <c r="C128" s="51">
        <v>45003.494050925925</v>
      </c>
      <c r="D128" s="10" t="s">
        <v>50</v>
      </c>
      <c r="E128" s="10">
        <v>834</v>
      </c>
      <c r="F128" s="10" t="s">
        <v>12</v>
      </c>
      <c r="G128" s="11">
        <v>6960</v>
      </c>
      <c r="H128" s="11">
        <v>0</v>
      </c>
      <c r="I128" s="11">
        <v>0</v>
      </c>
      <c r="J128" s="11">
        <v>0</v>
      </c>
      <c r="K128" s="11">
        <v>6960</v>
      </c>
      <c r="L128" s="11">
        <v>6960</v>
      </c>
      <c r="M128" s="36">
        <v>0</v>
      </c>
    </row>
    <row r="129" spans="1:13" x14ac:dyDescent="0.25">
      <c r="A129" s="2"/>
      <c r="B129" s="2"/>
      <c r="C129" s="51">
        <v>45034.246620370373</v>
      </c>
      <c r="D129" s="10" t="s">
        <v>51</v>
      </c>
      <c r="E129" s="10">
        <v>803</v>
      </c>
      <c r="F129" s="10" t="s">
        <v>12</v>
      </c>
      <c r="G129" s="11">
        <v>6960</v>
      </c>
      <c r="H129" s="11">
        <v>0</v>
      </c>
      <c r="I129" s="11">
        <v>0</v>
      </c>
      <c r="J129" s="11">
        <v>0</v>
      </c>
      <c r="K129" s="11">
        <v>6960</v>
      </c>
      <c r="L129" s="11">
        <v>6960</v>
      </c>
      <c r="M129" s="36">
        <v>0</v>
      </c>
    </row>
    <row r="130" spans="1:13" x14ac:dyDescent="0.25">
      <c r="A130" s="2"/>
      <c r="B130" s="2"/>
      <c r="C130" s="51">
        <v>45076.628125000003</v>
      </c>
      <c r="D130" s="10" t="s">
        <v>52</v>
      </c>
      <c r="E130" s="10">
        <v>761</v>
      </c>
      <c r="F130" s="10" t="s">
        <v>12</v>
      </c>
      <c r="G130" s="11">
        <v>3578</v>
      </c>
      <c r="H130" s="11">
        <v>0</v>
      </c>
      <c r="I130" s="11">
        <v>0</v>
      </c>
      <c r="J130" s="11">
        <v>0</v>
      </c>
      <c r="K130" s="11">
        <v>3578</v>
      </c>
      <c r="L130" s="11">
        <v>3578</v>
      </c>
      <c r="M130" s="36">
        <v>0</v>
      </c>
    </row>
    <row r="131" spans="1:13" x14ac:dyDescent="0.25">
      <c r="A131" s="2"/>
      <c r="B131" s="2"/>
      <c r="C131" s="51">
        <v>45076.62736111111</v>
      </c>
      <c r="D131" s="10" t="s">
        <v>53</v>
      </c>
      <c r="E131" s="10">
        <v>761</v>
      </c>
      <c r="F131" s="10" t="s">
        <v>12</v>
      </c>
      <c r="G131" s="11">
        <v>2786.88</v>
      </c>
      <c r="H131" s="11">
        <v>0</v>
      </c>
      <c r="I131" s="11">
        <v>0</v>
      </c>
      <c r="J131" s="11">
        <v>0</v>
      </c>
      <c r="K131" s="11">
        <v>2786.88</v>
      </c>
      <c r="L131" s="11">
        <v>2786.88</v>
      </c>
      <c r="M131" s="36">
        <v>0</v>
      </c>
    </row>
    <row r="132" spans="1:13" x14ac:dyDescent="0.25">
      <c r="A132" s="2"/>
      <c r="B132" s="2"/>
      <c r="C132" s="51">
        <v>45076.621238425927</v>
      </c>
      <c r="D132" s="10" t="s">
        <v>54</v>
      </c>
      <c r="E132" s="10">
        <v>761</v>
      </c>
      <c r="F132" s="10" t="s">
        <v>12</v>
      </c>
      <c r="G132" s="11">
        <v>6960</v>
      </c>
      <c r="H132" s="11">
        <v>0</v>
      </c>
      <c r="I132" s="11">
        <v>0</v>
      </c>
      <c r="J132" s="11">
        <v>0</v>
      </c>
      <c r="K132" s="11">
        <v>6960</v>
      </c>
      <c r="L132" s="11">
        <v>6960</v>
      </c>
      <c r="M132" s="36">
        <v>0</v>
      </c>
    </row>
    <row r="133" spans="1:13" x14ac:dyDescent="0.25">
      <c r="A133" s="2"/>
      <c r="B133" s="2"/>
      <c r="C133" s="51">
        <v>45076.634004629632</v>
      </c>
      <c r="D133" s="10" t="s">
        <v>55</v>
      </c>
      <c r="E133" s="10">
        <v>761</v>
      </c>
      <c r="F133" s="10" t="s">
        <v>12</v>
      </c>
      <c r="G133" s="11">
        <v>33060</v>
      </c>
      <c r="H133" s="11">
        <v>0</v>
      </c>
      <c r="I133" s="11">
        <v>0</v>
      </c>
      <c r="J133" s="11">
        <v>0</v>
      </c>
      <c r="K133" s="11">
        <v>33060</v>
      </c>
      <c r="L133" s="11">
        <v>33060</v>
      </c>
      <c r="M133" s="36">
        <v>0</v>
      </c>
    </row>
    <row r="134" spans="1:13" x14ac:dyDescent="0.25">
      <c r="A134" s="2"/>
      <c r="B134" s="2"/>
      <c r="C134" s="51">
        <v>45090.702222222222</v>
      </c>
      <c r="D134" s="10" t="s">
        <v>56</v>
      </c>
      <c r="E134" s="10">
        <v>747</v>
      </c>
      <c r="F134" s="10" t="s">
        <v>12</v>
      </c>
      <c r="G134" s="11">
        <v>6960</v>
      </c>
      <c r="H134" s="11">
        <v>0</v>
      </c>
      <c r="I134" s="11">
        <v>0</v>
      </c>
      <c r="J134" s="11">
        <v>0</v>
      </c>
      <c r="K134" s="11">
        <v>6960</v>
      </c>
      <c r="L134" s="11">
        <v>6960</v>
      </c>
      <c r="M134" s="36">
        <v>0</v>
      </c>
    </row>
    <row r="135" spans="1:13" x14ac:dyDescent="0.25">
      <c r="A135" s="2"/>
      <c r="B135" s="2"/>
      <c r="C135" s="51">
        <v>45183.732685185183</v>
      </c>
      <c r="D135" s="10" t="s">
        <v>57</v>
      </c>
      <c r="E135" s="10">
        <v>654</v>
      </c>
      <c r="F135" s="10" t="s">
        <v>12</v>
      </c>
      <c r="G135" s="11">
        <v>2645.96</v>
      </c>
      <c r="H135" s="11">
        <v>0</v>
      </c>
      <c r="I135" s="11">
        <v>0</v>
      </c>
      <c r="J135" s="11">
        <v>0</v>
      </c>
      <c r="K135" s="11">
        <v>905.95</v>
      </c>
      <c r="L135" s="11">
        <v>905.95</v>
      </c>
      <c r="M135" s="36">
        <v>0</v>
      </c>
    </row>
    <row r="136" spans="1:13" x14ac:dyDescent="0.25">
      <c r="A136" s="2"/>
      <c r="B136" s="2"/>
      <c r="C136" s="51">
        <v>45645</v>
      </c>
      <c r="D136" s="10">
        <v>193</v>
      </c>
      <c r="E136" s="10">
        <v>193</v>
      </c>
      <c r="F136" s="10" t="s">
        <v>12</v>
      </c>
      <c r="G136" s="11">
        <v>2900</v>
      </c>
      <c r="H136" s="11">
        <v>0</v>
      </c>
      <c r="I136" s="11">
        <v>0</v>
      </c>
      <c r="J136" s="11">
        <v>0</v>
      </c>
      <c r="K136" s="11">
        <v>2900</v>
      </c>
      <c r="L136" s="11">
        <v>2900</v>
      </c>
      <c r="M136" s="36">
        <v>0</v>
      </c>
    </row>
    <row r="137" spans="1:13" x14ac:dyDescent="0.25">
      <c r="A137" s="2"/>
      <c r="B137" s="2"/>
      <c r="C137" s="51">
        <v>45672</v>
      </c>
      <c r="D137" s="10">
        <v>214</v>
      </c>
      <c r="E137" s="10">
        <v>166</v>
      </c>
      <c r="F137" s="10" t="s">
        <v>12</v>
      </c>
      <c r="G137" s="11">
        <v>755.16</v>
      </c>
      <c r="H137" s="11">
        <v>0</v>
      </c>
      <c r="I137" s="11">
        <v>0</v>
      </c>
      <c r="J137" s="11">
        <v>0</v>
      </c>
      <c r="K137" s="11">
        <v>755.16</v>
      </c>
      <c r="L137" s="11">
        <v>755.16</v>
      </c>
      <c r="M137" s="36">
        <v>0</v>
      </c>
    </row>
    <row r="138" spans="1:13" x14ac:dyDescent="0.25">
      <c r="A138" s="2"/>
      <c r="B138" s="2"/>
      <c r="C138" s="51">
        <v>45714</v>
      </c>
      <c r="D138" s="10">
        <v>249</v>
      </c>
      <c r="E138" s="10">
        <v>124</v>
      </c>
      <c r="F138" s="10" t="s">
        <v>12</v>
      </c>
      <c r="G138" s="11">
        <v>3226.09</v>
      </c>
      <c r="H138" s="11">
        <v>0</v>
      </c>
      <c r="I138" s="11">
        <v>0</v>
      </c>
      <c r="J138" s="11">
        <v>0</v>
      </c>
      <c r="K138" s="11">
        <v>3226.09</v>
      </c>
      <c r="L138" s="11">
        <v>3226.09</v>
      </c>
      <c r="M138" s="36">
        <v>0</v>
      </c>
    </row>
    <row r="139" spans="1:13" x14ac:dyDescent="0.25">
      <c r="A139" s="2"/>
      <c r="B139" s="2"/>
      <c r="C139" s="51">
        <v>45762</v>
      </c>
      <c r="D139" s="10">
        <v>282</v>
      </c>
      <c r="E139" s="10">
        <v>76</v>
      </c>
      <c r="F139" s="10" t="s">
        <v>12</v>
      </c>
      <c r="G139" s="11">
        <v>8700</v>
      </c>
      <c r="H139" s="11">
        <v>0</v>
      </c>
      <c r="I139" s="11">
        <v>0</v>
      </c>
      <c r="J139" s="11">
        <v>8700</v>
      </c>
      <c r="K139" s="11">
        <v>0</v>
      </c>
      <c r="L139" s="11">
        <v>8700</v>
      </c>
      <c r="M139" s="36">
        <v>0</v>
      </c>
    </row>
    <row r="140" spans="1:13" x14ac:dyDescent="0.25">
      <c r="A140" s="2"/>
      <c r="B140" s="2"/>
      <c r="C140" s="51">
        <v>45773</v>
      </c>
      <c r="D140" s="10">
        <v>304</v>
      </c>
      <c r="E140" s="10">
        <v>65</v>
      </c>
      <c r="F140" s="10" t="s">
        <v>12</v>
      </c>
      <c r="G140" s="11">
        <v>837.17</v>
      </c>
      <c r="H140" s="11">
        <v>0</v>
      </c>
      <c r="I140" s="11">
        <v>837.17</v>
      </c>
      <c r="J140" s="11">
        <v>0</v>
      </c>
      <c r="K140" s="11">
        <v>0</v>
      </c>
      <c r="L140" s="11">
        <v>837.17</v>
      </c>
      <c r="M140" s="36">
        <v>0</v>
      </c>
    </row>
    <row r="141" spans="1:13" x14ac:dyDescent="0.25">
      <c r="A141" s="2"/>
      <c r="B141" s="2"/>
      <c r="C141" s="51">
        <v>45773</v>
      </c>
      <c r="D141" s="10">
        <v>305</v>
      </c>
      <c r="E141" s="10">
        <v>65</v>
      </c>
      <c r="F141" s="10" t="s">
        <v>12</v>
      </c>
      <c r="G141" s="11">
        <v>8700</v>
      </c>
      <c r="H141" s="11">
        <v>0</v>
      </c>
      <c r="I141" s="11">
        <v>8700</v>
      </c>
      <c r="J141" s="11">
        <v>0</v>
      </c>
      <c r="K141" s="11">
        <v>0</v>
      </c>
      <c r="L141" s="11">
        <v>8700</v>
      </c>
      <c r="M141" s="36">
        <v>0</v>
      </c>
    </row>
    <row r="142" spans="1:13" x14ac:dyDescent="0.25">
      <c r="A142" s="2"/>
      <c r="B142" s="2"/>
      <c r="C142" s="51">
        <v>45773</v>
      </c>
      <c r="D142" s="10">
        <v>306</v>
      </c>
      <c r="E142" s="10">
        <v>65</v>
      </c>
      <c r="F142" s="10" t="s">
        <v>12</v>
      </c>
      <c r="G142" s="11">
        <v>840.65</v>
      </c>
      <c r="H142" s="11">
        <v>0</v>
      </c>
      <c r="I142" s="11">
        <v>840.65</v>
      </c>
      <c r="J142" s="11">
        <v>0</v>
      </c>
      <c r="K142" s="11">
        <v>0</v>
      </c>
      <c r="L142" s="11">
        <v>840.65</v>
      </c>
      <c r="M142" s="36">
        <v>0</v>
      </c>
    </row>
    <row r="143" spans="1:13" x14ac:dyDescent="0.25">
      <c r="A143" s="2"/>
      <c r="B143" s="2"/>
      <c r="C143" s="51">
        <v>45779</v>
      </c>
      <c r="D143" s="10">
        <v>308</v>
      </c>
      <c r="E143" s="10">
        <v>59</v>
      </c>
      <c r="F143" s="10" t="s">
        <v>12</v>
      </c>
      <c r="G143" s="11">
        <v>5087.88</v>
      </c>
      <c r="H143" s="11">
        <v>0</v>
      </c>
      <c r="I143" s="11">
        <v>5087.88</v>
      </c>
      <c r="J143" s="11">
        <v>0</v>
      </c>
      <c r="K143" s="11">
        <v>0</v>
      </c>
      <c r="L143" s="11">
        <v>5087.88</v>
      </c>
      <c r="M143" s="36">
        <v>0</v>
      </c>
    </row>
    <row r="144" spans="1:13" x14ac:dyDescent="0.25">
      <c r="A144" s="2"/>
      <c r="B144" s="2"/>
      <c r="C144" s="51">
        <v>45792</v>
      </c>
      <c r="D144" s="10">
        <v>314</v>
      </c>
      <c r="E144" s="10">
        <v>46</v>
      </c>
      <c r="F144" s="10" t="s">
        <v>12</v>
      </c>
      <c r="G144" s="11">
        <v>8700</v>
      </c>
      <c r="H144" s="11">
        <v>0</v>
      </c>
      <c r="I144" s="11">
        <v>8700</v>
      </c>
      <c r="J144" s="11">
        <v>0</v>
      </c>
      <c r="K144" s="11">
        <v>0</v>
      </c>
      <c r="L144" s="11">
        <v>8700</v>
      </c>
      <c r="M144" s="36">
        <v>0</v>
      </c>
    </row>
    <row r="145" spans="1:14" x14ac:dyDescent="0.25">
      <c r="A145" s="2"/>
      <c r="B145" s="2"/>
      <c r="C145" s="51">
        <v>45811</v>
      </c>
      <c r="D145" s="10">
        <v>336</v>
      </c>
      <c r="E145" s="10">
        <v>27</v>
      </c>
      <c r="F145" s="10" t="s">
        <v>12</v>
      </c>
      <c r="G145" s="11">
        <v>8700</v>
      </c>
      <c r="H145" s="11">
        <v>8700</v>
      </c>
      <c r="I145" s="11">
        <v>0</v>
      </c>
      <c r="J145" s="11">
        <v>0</v>
      </c>
      <c r="K145" s="11">
        <v>0</v>
      </c>
      <c r="L145" s="11">
        <v>8700</v>
      </c>
      <c r="M145" s="36">
        <v>0</v>
      </c>
    </row>
    <row r="146" spans="1:14" x14ac:dyDescent="0.25">
      <c r="A146" s="2"/>
      <c r="B146" s="2"/>
      <c r="C146" s="51">
        <v>45811</v>
      </c>
      <c r="D146" s="10">
        <v>337</v>
      </c>
      <c r="E146" s="10">
        <v>27</v>
      </c>
      <c r="F146" s="10" t="s">
        <v>12</v>
      </c>
      <c r="G146" s="11">
        <v>5668.77</v>
      </c>
      <c r="H146" s="11">
        <v>5668.77</v>
      </c>
      <c r="I146" s="11">
        <v>0</v>
      </c>
      <c r="J146" s="11">
        <v>0</v>
      </c>
      <c r="K146" s="11">
        <v>0</v>
      </c>
      <c r="L146" s="11">
        <v>5668.77</v>
      </c>
      <c r="M146" s="36">
        <v>0</v>
      </c>
    </row>
    <row r="147" spans="1:14" x14ac:dyDescent="0.25">
      <c r="A147" s="2"/>
      <c r="B147" s="2"/>
      <c r="C147" s="51">
        <v>45820</v>
      </c>
      <c r="D147" s="10">
        <v>340</v>
      </c>
      <c r="E147" s="10">
        <v>18</v>
      </c>
      <c r="F147" s="10" t="s">
        <v>12</v>
      </c>
      <c r="G147" s="11">
        <v>8700</v>
      </c>
      <c r="H147" s="11">
        <v>8700</v>
      </c>
      <c r="I147" s="11">
        <v>0</v>
      </c>
      <c r="J147" s="11">
        <v>0</v>
      </c>
      <c r="K147" s="11">
        <v>0</v>
      </c>
      <c r="L147" s="11">
        <v>8700</v>
      </c>
      <c r="M147" s="36">
        <v>0</v>
      </c>
    </row>
    <row r="148" spans="1:14" x14ac:dyDescent="0.25">
      <c r="A148" s="2"/>
      <c r="B148" s="2"/>
      <c r="C148" s="51">
        <v>45821</v>
      </c>
      <c r="D148" s="10">
        <v>362</v>
      </c>
      <c r="E148" s="10">
        <v>17</v>
      </c>
      <c r="F148" s="10" t="s">
        <v>12</v>
      </c>
      <c r="G148" s="11">
        <v>833.69</v>
      </c>
      <c r="H148" s="11">
        <v>833.69</v>
      </c>
      <c r="I148" s="11">
        <v>0</v>
      </c>
      <c r="J148" s="11">
        <v>0</v>
      </c>
      <c r="K148" s="11">
        <v>0</v>
      </c>
      <c r="L148" s="11">
        <v>833.69</v>
      </c>
      <c r="M148" s="36">
        <v>0</v>
      </c>
    </row>
    <row r="149" spans="1:14" x14ac:dyDescent="0.25">
      <c r="A149" s="2"/>
      <c r="B149" s="2"/>
      <c r="C149" s="51">
        <v>45821</v>
      </c>
      <c r="D149" s="10">
        <v>363</v>
      </c>
      <c r="E149" s="10">
        <v>17</v>
      </c>
      <c r="F149" s="10" t="s">
        <v>12</v>
      </c>
      <c r="G149" s="11">
        <v>845.87</v>
      </c>
      <c r="H149" s="11">
        <v>845.87</v>
      </c>
      <c r="I149" s="11">
        <v>0</v>
      </c>
      <c r="J149" s="11">
        <v>0</v>
      </c>
      <c r="K149" s="11">
        <v>0</v>
      </c>
      <c r="L149" s="11">
        <v>845.87</v>
      </c>
      <c r="M149" s="36">
        <v>0</v>
      </c>
    </row>
    <row r="150" spans="1:14" x14ac:dyDescent="0.25">
      <c r="A150" s="2"/>
      <c r="B150" s="2"/>
      <c r="C150" s="51"/>
      <c r="D150" s="10"/>
      <c r="E150" s="10"/>
      <c r="F150" s="10"/>
      <c r="G150" s="11"/>
      <c r="H150" s="15">
        <f t="shared" ref="H150:L150" si="17">SUM(H111:H149)</f>
        <v>24748.329999999998</v>
      </c>
      <c r="I150" s="15">
        <f t="shared" si="17"/>
        <v>24165.7</v>
      </c>
      <c r="J150" s="15">
        <f t="shared" si="17"/>
        <v>8700</v>
      </c>
      <c r="K150" s="15">
        <f t="shared" si="17"/>
        <v>205925.50000000006</v>
      </c>
      <c r="L150" s="15">
        <f t="shared" si="17"/>
        <v>263539.53000000003</v>
      </c>
      <c r="M150" s="26">
        <f>SUM(M111:M149)</f>
        <v>100511.31000000001</v>
      </c>
      <c r="N150" s="2"/>
    </row>
    <row r="151" spans="1:14" x14ac:dyDescent="0.25">
      <c r="C151" s="52" t="s">
        <v>86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2"/>
    </row>
    <row r="152" spans="1:14" x14ac:dyDescent="0.25">
      <c r="A152" s="2"/>
      <c r="B152" s="2"/>
      <c r="C152" s="51">
        <v>45792</v>
      </c>
      <c r="D152" s="10">
        <v>333</v>
      </c>
      <c r="E152" s="10">
        <v>46</v>
      </c>
      <c r="F152" s="10" t="s">
        <v>12</v>
      </c>
      <c r="G152" s="11">
        <v>23582.799999999999</v>
      </c>
      <c r="H152" s="11">
        <v>0</v>
      </c>
      <c r="I152" s="11">
        <v>23582.799999999999</v>
      </c>
      <c r="J152" s="11">
        <v>0</v>
      </c>
      <c r="K152" s="11">
        <v>0</v>
      </c>
      <c r="L152" s="11">
        <v>23582.799999999999</v>
      </c>
      <c r="M152" s="36">
        <v>0</v>
      </c>
    </row>
    <row r="153" spans="1:14" x14ac:dyDescent="0.25">
      <c r="A153" s="2"/>
      <c r="B153" s="2"/>
      <c r="C153" s="51">
        <v>45821</v>
      </c>
      <c r="D153" s="10">
        <v>348</v>
      </c>
      <c r="E153" s="10">
        <v>17</v>
      </c>
      <c r="F153" s="10" t="s">
        <v>12</v>
      </c>
      <c r="G153" s="11">
        <v>34800</v>
      </c>
      <c r="H153" s="11">
        <v>34800</v>
      </c>
      <c r="I153" s="11">
        <v>0</v>
      </c>
      <c r="J153" s="11">
        <v>0</v>
      </c>
      <c r="K153" s="11">
        <v>0</v>
      </c>
      <c r="L153" s="11">
        <v>34800</v>
      </c>
      <c r="M153" s="36">
        <v>0</v>
      </c>
    </row>
    <row r="154" spans="1:14" x14ac:dyDescent="0.25">
      <c r="A154" s="2"/>
      <c r="B154" s="2"/>
      <c r="C154" s="51">
        <v>45821</v>
      </c>
      <c r="D154" s="10">
        <v>360</v>
      </c>
      <c r="E154" s="10">
        <v>17</v>
      </c>
      <c r="F154" s="10" t="s">
        <v>12</v>
      </c>
      <c r="G154" s="11">
        <v>23582.799999999999</v>
      </c>
      <c r="H154" s="11">
        <v>23582.799999999999</v>
      </c>
      <c r="I154" s="11">
        <v>0</v>
      </c>
      <c r="J154" s="11">
        <v>0</v>
      </c>
      <c r="K154" s="11">
        <v>0</v>
      </c>
      <c r="L154" s="11">
        <v>23582.799999999999</v>
      </c>
      <c r="M154" s="36">
        <v>0</v>
      </c>
    </row>
    <row r="155" spans="1:14" x14ac:dyDescent="0.25">
      <c r="A155" s="2"/>
      <c r="B155" s="2"/>
      <c r="C155" s="51"/>
      <c r="D155" s="10"/>
      <c r="E155" s="10"/>
      <c r="F155" s="10"/>
      <c r="G155" s="11"/>
      <c r="H155" s="15">
        <f t="shared" ref="H155:L155" si="18">SUM(H152:H154)</f>
        <v>58382.8</v>
      </c>
      <c r="I155" s="15">
        <f t="shared" si="18"/>
        <v>23582.799999999999</v>
      </c>
      <c r="J155" s="15">
        <f t="shared" si="18"/>
        <v>0</v>
      </c>
      <c r="K155" s="15">
        <f t="shared" si="18"/>
        <v>0</v>
      </c>
      <c r="L155" s="15">
        <f t="shared" si="18"/>
        <v>81965.600000000006</v>
      </c>
      <c r="M155" s="26">
        <f>SUM(M152:M154)</f>
        <v>0</v>
      </c>
      <c r="N155" s="2"/>
    </row>
    <row r="156" spans="1:14" x14ac:dyDescent="0.25">
      <c r="C156" s="52" t="s">
        <v>87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2"/>
    </row>
    <row r="157" spans="1:14" x14ac:dyDescent="0.25">
      <c r="A157" s="2"/>
      <c r="B157" s="2"/>
      <c r="C157" s="51">
        <v>45762</v>
      </c>
      <c r="D157" s="10">
        <v>290</v>
      </c>
      <c r="E157" s="10">
        <v>76</v>
      </c>
      <c r="F157" s="10" t="s">
        <v>12</v>
      </c>
      <c r="G157" s="11">
        <v>3364</v>
      </c>
      <c r="H157" s="11">
        <v>0</v>
      </c>
      <c r="I157" s="11">
        <v>0</v>
      </c>
      <c r="J157" s="11">
        <v>3364</v>
      </c>
      <c r="K157" s="11">
        <v>0</v>
      </c>
      <c r="L157" s="11">
        <v>3364</v>
      </c>
      <c r="M157" s="36">
        <v>0</v>
      </c>
    </row>
    <row r="158" spans="1:14" x14ac:dyDescent="0.25">
      <c r="A158" s="2"/>
      <c r="B158" s="2"/>
      <c r="C158" s="51">
        <v>45792</v>
      </c>
      <c r="D158" s="10">
        <v>322</v>
      </c>
      <c r="E158" s="10">
        <v>46</v>
      </c>
      <c r="F158" s="10" t="s">
        <v>12</v>
      </c>
      <c r="G158" s="11">
        <v>3364</v>
      </c>
      <c r="H158" s="11">
        <v>0</v>
      </c>
      <c r="I158" s="11">
        <v>3364</v>
      </c>
      <c r="J158" s="11">
        <v>0</v>
      </c>
      <c r="K158" s="11">
        <v>0</v>
      </c>
      <c r="L158" s="11">
        <v>3364</v>
      </c>
      <c r="M158" s="36">
        <v>0</v>
      </c>
    </row>
    <row r="159" spans="1:14" x14ac:dyDescent="0.25">
      <c r="A159" s="2"/>
      <c r="B159" s="2"/>
      <c r="C159" s="51">
        <v>45821</v>
      </c>
      <c r="D159" s="10">
        <v>349</v>
      </c>
      <c r="E159" s="10">
        <v>17</v>
      </c>
      <c r="F159" s="10" t="s">
        <v>12</v>
      </c>
      <c r="G159" s="11">
        <v>3364</v>
      </c>
      <c r="H159" s="11">
        <v>3364</v>
      </c>
      <c r="I159" s="11">
        <v>0</v>
      </c>
      <c r="J159" s="11">
        <v>0</v>
      </c>
      <c r="K159" s="11">
        <v>0</v>
      </c>
      <c r="L159" s="11">
        <v>3364</v>
      </c>
      <c r="M159" s="36">
        <v>0</v>
      </c>
    </row>
    <row r="160" spans="1:14" x14ac:dyDescent="0.25">
      <c r="A160" s="2"/>
      <c r="B160" s="2"/>
      <c r="C160" s="51"/>
      <c r="D160" s="10"/>
      <c r="E160" s="10"/>
      <c r="F160" s="10"/>
      <c r="G160" s="11"/>
      <c r="H160" s="15">
        <f t="shared" ref="H160:L160" si="19">SUM(H157:H159)</f>
        <v>3364</v>
      </c>
      <c r="I160" s="15">
        <f t="shared" si="19"/>
        <v>3364</v>
      </c>
      <c r="J160" s="15">
        <f t="shared" si="19"/>
        <v>3364</v>
      </c>
      <c r="K160" s="15">
        <f t="shared" si="19"/>
        <v>0</v>
      </c>
      <c r="L160" s="15">
        <f t="shared" si="19"/>
        <v>10092</v>
      </c>
      <c r="M160" s="26">
        <f>SUM(M157:M159)</f>
        <v>0</v>
      </c>
      <c r="N160" s="2"/>
    </row>
    <row r="161" spans="1:14" x14ac:dyDescent="0.25">
      <c r="C161" s="52" t="s">
        <v>88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2"/>
    </row>
    <row r="162" spans="1:14" x14ac:dyDescent="0.25">
      <c r="A162" s="2"/>
      <c r="B162" s="2"/>
      <c r="C162" s="51">
        <v>45821</v>
      </c>
      <c r="D162" s="10">
        <v>359</v>
      </c>
      <c r="E162" s="10">
        <v>17</v>
      </c>
      <c r="F162" s="10" t="s">
        <v>12</v>
      </c>
      <c r="G162" s="11">
        <v>2320</v>
      </c>
      <c r="H162" s="11">
        <v>2320</v>
      </c>
      <c r="I162" s="11">
        <v>0</v>
      </c>
      <c r="J162" s="11">
        <v>0</v>
      </c>
      <c r="K162" s="11">
        <v>0</v>
      </c>
      <c r="L162" s="11">
        <v>2320</v>
      </c>
      <c r="M162" s="36">
        <v>0</v>
      </c>
    </row>
    <row r="163" spans="1:14" x14ac:dyDescent="0.25">
      <c r="A163" s="2"/>
      <c r="B163" s="2"/>
      <c r="C163" s="51"/>
      <c r="D163" s="10"/>
      <c r="E163" s="10"/>
      <c r="F163" s="10"/>
      <c r="G163" s="11"/>
      <c r="H163" s="15">
        <f t="shared" ref="H163:L163" si="20">H162</f>
        <v>2320</v>
      </c>
      <c r="I163" s="15">
        <f t="shared" si="20"/>
        <v>0</v>
      </c>
      <c r="J163" s="15">
        <f t="shared" si="20"/>
        <v>0</v>
      </c>
      <c r="K163" s="15">
        <f t="shared" si="20"/>
        <v>0</v>
      </c>
      <c r="L163" s="15">
        <f t="shared" si="20"/>
        <v>2320</v>
      </c>
      <c r="M163" s="26">
        <f>M162</f>
        <v>0</v>
      </c>
      <c r="N163" s="2"/>
    </row>
    <row r="164" spans="1:14" x14ac:dyDescent="0.25">
      <c r="C164" s="52" t="s">
        <v>89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2"/>
    </row>
    <row r="165" spans="1:14" x14ac:dyDescent="0.25">
      <c r="A165" s="2"/>
      <c r="B165" s="2"/>
      <c r="C165" s="51">
        <v>45034.248379629629</v>
      </c>
      <c r="D165" s="10" t="s">
        <v>58</v>
      </c>
      <c r="E165" s="10">
        <v>803</v>
      </c>
      <c r="F165" s="10" t="s">
        <v>12</v>
      </c>
      <c r="G165" s="11">
        <v>11600</v>
      </c>
      <c r="H165" s="11">
        <v>0</v>
      </c>
      <c r="I165" s="11">
        <v>0</v>
      </c>
      <c r="J165" s="11">
        <v>0</v>
      </c>
      <c r="K165" s="11">
        <v>170</v>
      </c>
      <c r="L165" s="11">
        <v>170</v>
      </c>
      <c r="M165" s="36">
        <f>L165</f>
        <v>170</v>
      </c>
    </row>
    <row r="166" spans="1:14" x14ac:dyDescent="0.25">
      <c r="A166" s="2"/>
      <c r="B166" s="2"/>
      <c r="C166" s="51">
        <v>45215.551481481481</v>
      </c>
      <c r="D166" s="10" t="s">
        <v>59</v>
      </c>
      <c r="E166" s="10">
        <v>622</v>
      </c>
      <c r="F166" s="10" t="s">
        <v>12</v>
      </c>
      <c r="G166" s="11">
        <v>2900</v>
      </c>
      <c r="H166" s="11">
        <v>0</v>
      </c>
      <c r="I166" s="11">
        <v>0</v>
      </c>
      <c r="J166" s="11">
        <v>0</v>
      </c>
      <c r="K166" s="11">
        <v>350</v>
      </c>
      <c r="L166" s="11">
        <v>350</v>
      </c>
      <c r="M166" s="36">
        <f t="shared" ref="M166:M169" si="21">L166</f>
        <v>350</v>
      </c>
    </row>
    <row r="167" spans="1:14" x14ac:dyDescent="0.25">
      <c r="A167" s="2"/>
      <c r="B167" s="2"/>
      <c r="C167" s="51">
        <v>45366.599756944444</v>
      </c>
      <c r="D167" s="10" t="s">
        <v>60</v>
      </c>
      <c r="E167" s="10">
        <v>471</v>
      </c>
      <c r="F167" s="10" t="s">
        <v>12</v>
      </c>
      <c r="G167" s="11">
        <v>2900</v>
      </c>
      <c r="H167" s="11">
        <v>0</v>
      </c>
      <c r="I167" s="11">
        <v>0</v>
      </c>
      <c r="J167" s="11">
        <v>0</v>
      </c>
      <c r="K167" s="11">
        <v>400</v>
      </c>
      <c r="L167" s="11">
        <v>400</v>
      </c>
      <c r="M167" s="36">
        <f t="shared" si="21"/>
        <v>400</v>
      </c>
    </row>
    <row r="168" spans="1:14" x14ac:dyDescent="0.25">
      <c r="A168" s="2"/>
      <c r="B168" s="2"/>
      <c r="C168" s="51">
        <v>45393</v>
      </c>
      <c r="D168" s="10">
        <v>13</v>
      </c>
      <c r="E168" s="10">
        <v>445</v>
      </c>
      <c r="F168" s="10" t="s">
        <v>12</v>
      </c>
      <c r="G168" s="11">
        <v>2900</v>
      </c>
      <c r="H168" s="11">
        <v>0</v>
      </c>
      <c r="I168" s="11">
        <v>0</v>
      </c>
      <c r="J168" s="11">
        <v>0</v>
      </c>
      <c r="K168" s="11">
        <v>400</v>
      </c>
      <c r="L168" s="11">
        <v>400</v>
      </c>
      <c r="M168" s="36">
        <f t="shared" si="21"/>
        <v>400</v>
      </c>
    </row>
    <row r="169" spans="1:14" x14ac:dyDescent="0.25">
      <c r="A169" s="2"/>
      <c r="B169" s="2"/>
      <c r="C169" s="51">
        <v>45422</v>
      </c>
      <c r="D169" s="10">
        <v>37</v>
      </c>
      <c r="E169" s="10">
        <v>416</v>
      </c>
      <c r="F169" s="10" t="s">
        <v>12</v>
      </c>
      <c r="G169" s="11">
        <v>2900</v>
      </c>
      <c r="H169" s="11">
        <v>0</v>
      </c>
      <c r="I169" s="11">
        <v>0</v>
      </c>
      <c r="J169" s="11">
        <v>0</v>
      </c>
      <c r="K169" s="11">
        <v>2900</v>
      </c>
      <c r="L169" s="11">
        <v>2900</v>
      </c>
      <c r="M169" s="36">
        <f t="shared" si="21"/>
        <v>2900</v>
      </c>
    </row>
    <row r="170" spans="1:14" x14ac:dyDescent="0.25">
      <c r="A170" s="2"/>
      <c r="B170" s="2"/>
      <c r="C170" s="51"/>
      <c r="D170" s="10"/>
      <c r="E170" s="10"/>
      <c r="F170" s="10"/>
      <c r="G170" s="11"/>
      <c r="H170" s="15">
        <f t="shared" ref="H170:L170" si="22">SUM(H165:H169)</f>
        <v>0</v>
      </c>
      <c r="I170" s="15">
        <f t="shared" si="22"/>
        <v>0</v>
      </c>
      <c r="J170" s="15">
        <f t="shared" si="22"/>
        <v>0</v>
      </c>
      <c r="K170" s="15">
        <f t="shared" si="22"/>
        <v>4220</v>
      </c>
      <c r="L170" s="15">
        <f t="shared" si="22"/>
        <v>4220</v>
      </c>
      <c r="M170" s="26">
        <f>SUM(M165:M169)</f>
        <v>4220</v>
      </c>
      <c r="N170" s="2"/>
    </row>
    <row r="171" spans="1:14" x14ac:dyDescent="0.25">
      <c r="C171" s="52" t="s">
        <v>90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2"/>
    </row>
    <row r="172" spans="1:14" x14ac:dyDescent="0.25">
      <c r="A172" s="2"/>
      <c r="B172" s="2"/>
      <c r="C172" s="51">
        <v>45366.60083333333</v>
      </c>
      <c r="D172" s="10" t="s">
        <v>61</v>
      </c>
      <c r="E172" s="10">
        <v>471</v>
      </c>
      <c r="F172" s="10" t="s">
        <v>12</v>
      </c>
      <c r="G172" s="11">
        <v>23200</v>
      </c>
      <c r="H172" s="11">
        <v>0</v>
      </c>
      <c r="I172" s="11">
        <v>0</v>
      </c>
      <c r="J172" s="11">
        <v>0</v>
      </c>
      <c r="K172" s="11">
        <v>23200</v>
      </c>
      <c r="L172" s="11">
        <v>23200</v>
      </c>
      <c r="M172" s="36">
        <f>L172</f>
        <v>23200</v>
      </c>
    </row>
    <row r="173" spans="1:14" x14ac:dyDescent="0.25">
      <c r="A173" s="2"/>
      <c r="B173" s="2"/>
      <c r="C173" s="51"/>
      <c r="D173" s="10"/>
      <c r="E173" s="10"/>
      <c r="F173" s="10"/>
      <c r="G173" s="11"/>
      <c r="H173" s="15">
        <f t="shared" ref="H173:L173" si="23">H172</f>
        <v>0</v>
      </c>
      <c r="I173" s="15">
        <f t="shared" si="23"/>
        <v>0</v>
      </c>
      <c r="J173" s="15">
        <f t="shared" si="23"/>
        <v>0</v>
      </c>
      <c r="K173" s="15">
        <f t="shared" si="23"/>
        <v>23200</v>
      </c>
      <c r="L173" s="15">
        <f t="shared" si="23"/>
        <v>23200</v>
      </c>
      <c r="M173" s="26">
        <f>M172</f>
        <v>23200</v>
      </c>
      <c r="N173" s="2"/>
    </row>
    <row r="174" spans="1:14" x14ac:dyDescent="0.25">
      <c r="C174" s="52" t="s">
        <v>91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2"/>
    </row>
    <row r="175" spans="1:14" x14ac:dyDescent="0.25">
      <c r="A175" s="2"/>
      <c r="B175" s="2"/>
      <c r="C175" s="51">
        <v>45294.710740740738</v>
      </c>
      <c r="D175" s="10">
        <v>2</v>
      </c>
      <c r="E175" s="10">
        <v>543</v>
      </c>
      <c r="F175" s="10" t="s">
        <v>12</v>
      </c>
      <c r="G175" s="11">
        <v>1</v>
      </c>
      <c r="H175" s="11">
        <v>0</v>
      </c>
      <c r="I175" s="11">
        <v>0</v>
      </c>
      <c r="J175" s="11">
        <v>0</v>
      </c>
      <c r="K175" s="11">
        <v>1</v>
      </c>
      <c r="L175" s="11">
        <v>1</v>
      </c>
      <c r="M175" s="36">
        <f t="shared" ref="M175" si="24">L175</f>
        <v>1</v>
      </c>
    </row>
    <row r="176" spans="1:14" x14ac:dyDescent="0.25">
      <c r="A176" s="2"/>
      <c r="B176" s="2"/>
      <c r="C176" s="51">
        <v>45762</v>
      </c>
      <c r="D176" s="10">
        <v>296</v>
      </c>
      <c r="E176" s="10">
        <v>76</v>
      </c>
      <c r="F176" s="10" t="s">
        <v>12</v>
      </c>
      <c r="G176" s="11">
        <v>2900</v>
      </c>
      <c r="H176" s="11">
        <v>0</v>
      </c>
      <c r="I176" s="11">
        <v>0</v>
      </c>
      <c r="J176" s="11">
        <v>2900</v>
      </c>
      <c r="K176" s="11">
        <v>0</v>
      </c>
      <c r="L176" s="11">
        <v>2900</v>
      </c>
      <c r="M176" s="36">
        <v>0</v>
      </c>
    </row>
    <row r="177" spans="1:14" x14ac:dyDescent="0.25">
      <c r="A177" s="2"/>
      <c r="B177" s="2"/>
      <c r="C177" s="51">
        <v>45792</v>
      </c>
      <c r="D177" s="10">
        <v>328</v>
      </c>
      <c r="E177" s="10">
        <v>46</v>
      </c>
      <c r="F177" s="10" t="s">
        <v>12</v>
      </c>
      <c r="G177" s="11">
        <v>2900</v>
      </c>
      <c r="H177" s="11">
        <v>0</v>
      </c>
      <c r="I177" s="11">
        <v>2900</v>
      </c>
      <c r="J177" s="11">
        <v>0</v>
      </c>
      <c r="K177" s="11">
        <v>0</v>
      </c>
      <c r="L177" s="11">
        <v>2900</v>
      </c>
      <c r="M177" s="36">
        <v>0</v>
      </c>
    </row>
    <row r="178" spans="1:14" x14ac:dyDescent="0.25">
      <c r="A178" s="2"/>
      <c r="B178" s="2"/>
      <c r="C178" s="51">
        <v>45821</v>
      </c>
      <c r="D178" s="10">
        <v>355</v>
      </c>
      <c r="E178" s="10">
        <v>17</v>
      </c>
      <c r="F178" s="10" t="s">
        <v>12</v>
      </c>
      <c r="G178" s="11">
        <v>2900</v>
      </c>
      <c r="H178" s="11">
        <v>2900</v>
      </c>
      <c r="I178" s="11">
        <v>0</v>
      </c>
      <c r="J178" s="11">
        <v>0</v>
      </c>
      <c r="K178" s="11">
        <v>0</v>
      </c>
      <c r="L178" s="11">
        <v>2900</v>
      </c>
      <c r="M178" s="36">
        <v>0</v>
      </c>
    </row>
    <row r="179" spans="1:14" x14ac:dyDescent="0.25">
      <c r="A179" s="2"/>
      <c r="B179" s="2"/>
      <c r="C179" s="51"/>
      <c r="D179" s="10"/>
      <c r="E179" s="10"/>
      <c r="F179" s="10"/>
      <c r="G179" s="11"/>
      <c r="H179" s="15">
        <f t="shared" ref="H179:L179" si="25">SUM(H175:H178)</f>
        <v>2900</v>
      </c>
      <c r="I179" s="15">
        <f t="shared" si="25"/>
        <v>2900</v>
      </c>
      <c r="J179" s="15">
        <f t="shared" si="25"/>
        <v>2900</v>
      </c>
      <c r="K179" s="15">
        <f t="shared" si="25"/>
        <v>1</v>
      </c>
      <c r="L179" s="15">
        <f t="shared" si="25"/>
        <v>8701</v>
      </c>
      <c r="M179" s="26">
        <f>SUM(M175:M178)</f>
        <v>1</v>
      </c>
      <c r="N179" s="2"/>
    </row>
    <row r="180" spans="1:14" x14ac:dyDescent="0.25">
      <c r="C180" s="52" t="s">
        <v>92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2"/>
    </row>
    <row r="181" spans="1:14" x14ac:dyDescent="0.25">
      <c r="A181" s="2"/>
      <c r="B181" s="2"/>
      <c r="C181" s="51">
        <v>45422</v>
      </c>
      <c r="D181" s="10">
        <v>39</v>
      </c>
      <c r="E181" s="10">
        <v>416</v>
      </c>
      <c r="F181" s="10" t="s">
        <v>12</v>
      </c>
      <c r="G181" s="11">
        <v>20764</v>
      </c>
      <c r="H181" s="11">
        <v>0</v>
      </c>
      <c r="I181" s="11">
        <v>0</v>
      </c>
      <c r="J181" s="11">
        <v>0</v>
      </c>
      <c r="K181" s="11">
        <v>20764</v>
      </c>
      <c r="L181" s="11">
        <v>20764</v>
      </c>
      <c r="M181" s="36">
        <f>L181</f>
        <v>20764</v>
      </c>
    </row>
    <row r="182" spans="1:14" x14ac:dyDescent="0.25">
      <c r="A182" s="2"/>
      <c r="B182" s="2"/>
      <c r="C182" s="51">
        <v>45821</v>
      </c>
      <c r="D182" s="10">
        <v>350</v>
      </c>
      <c r="E182" s="10">
        <v>17</v>
      </c>
      <c r="F182" s="10" t="s">
        <v>12</v>
      </c>
      <c r="G182" s="11">
        <v>20764</v>
      </c>
      <c r="H182" s="11">
        <v>20764</v>
      </c>
      <c r="I182" s="11">
        <v>0</v>
      </c>
      <c r="J182" s="11">
        <v>0</v>
      </c>
      <c r="K182" s="11">
        <v>0</v>
      </c>
      <c r="L182" s="11">
        <v>20764</v>
      </c>
      <c r="M182" s="36">
        <v>0</v>
      </c>
    </row>
    <row r="183" spans="1:14" x14ac:dyDescent="0.25">
      <c r="A183" s="2"/>
      <c r="B183" s="2"/>
      <c r="C183" s="51"/>
      <c r="D183" s="10"/>
      <c r="E183" s="10"/>
      <c r="F183" s="10"/>
      <c r="G183" s="11"/>
      <c r="H183" s="15">
        <f t="shared" ref="H183:L183" si="26">SUM(H181:H182)</f>
        <v>20764</v>
      </c>
      <c r="I183" s="15">
        <f t="shared" si="26"/>
        <v>0</v>
      </c>
      <c r="J183" s="15">
        <f t="shared" si="26"/>
        <v>0</v>
      </c>
      <c r="K183" s="15">
        <f t="shared" si="26"/>
        <v>20764</v>
      </c>
      <c r="L183" s="15">
        <f t="shared" si="26"/>
        <v>41528</v>
      </c>
      <c r="M183" s="26">
        <f>SUM(M181:M182)</f>
        <v>20764</v>
      </c>
      <c r="N183" s="2"/>
    </row>
    <row r="184" spans="1:14" x14ac:dyDescent="0.25">
      <c r="C184" s="52" t="s">
        <v>93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2"/>
    </row>
    <row r="185" spans="1:14" x14ac:dyDescent="0.25">
      <c r="A185" s="2"/>
      <c r="B185" s="2"/>
      <c r="C185" s="51">
        <v>45182.43408564815</v>
      </c>
      <c r="D185" s="10" t="s">
        <v>62</v>
      </c>
      <c r="E185" s="10">
        <v>655</v>
      </c>
      <c r="F185" s="10" t="s">
        <v>12</v>
      </c>
      <c r="G185" s="11">
        <v>1856</v>
      </c>
      <c r="H185" s="11">
        <v>0</v>
      </c>
      <c r="I185" s="11">
        <v>0</v>
      </c>
      <c r="J185" s="11">
        <v>0</v>
      </c>
      <c r="K185" s="11">
        <v>1856</v>
      </c>
      <c r="L185" s="11">
        <v>1856</v>
      </c>
      <c r="M185" s="36">
        <f>L185</f>
        <v>1856</v>
      </c>
    </row>
    <row r="186" spans="1:14" x14ac:dyDescent="0.25">
      <c r="A186" s="2"/>
      <c r="B186" s="2"/>
      <c r="C186" s="51">
        <v>45306.409409722219</v>
      </c>
      <c r="D186" s="10" t="s">
        <v>63</v>
      </c>
      <c r="E186" s="10">
        <v>531</v>
      </c>
      <c r="F186" s="10" t="s">
        <v>12</v>
      </c>
      <c r="G186" s="11">
        <v>1856</v>
      </c>
      <c r="H186" s="11">
        <v>0</v>
      </c>
      <c r="I186" s="11">
        <v>0</v>
      </c>
      <c r="J186" s="11">
        <v>0</v>
      </c>
      <c r="K186" s="11">
        <v>1856</v>
      </c>
      <c r="L186" s="11">
        <v>1856</v>
      </c>
      <c r="M186" s="36">
        <f>L186</f>
        <v>1856</v>
      </c>
    </row>
    <row r="187" spans="1:14" x14ac:dyDescent="0.25">
      <c r="A187" s="2"/>
      <c r="B187" s="2"/>
      <c r="C187" s="51"/>
      <c r="D187" s="10"/>
      <c r="E187" s="10"/>
      <c r="F187" s="10"/>
      <c r="G187" s="11"/>
      <c r="H187" s="15">
        <f t="shared" ref="H187:L187" si="27">SUM(H185:H186)</f>
        <v>0</v>
      </c>
      <c r="I187" s="15">
        <f t="shared" si="27"/>
        <v>0</v>
      </c>
      <c r="J187" s="15">
        <f t="shared" si="27"/>
        <v>0</v>
      </c>
      <c r="K187" s="15">
        <f t="shared" si="27"/>
        <v>3712</v>
      </c>
      <c r="L187" s="15">
        <f t="shared" si="27"/>
        <v>3712</v>
      </c>
      <c r="M187" s="26">
        <f>SUM(M185:M186)</f>
        <v>3712</v>
      </c>
      <c r="N187" s="2"/>
    </row>
    <row r="188" spans="1:14" x14ac:dyDescent="0.25">
      <c r="C188" s="52" t="s">
        <v>94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2"/>
    </row>
    <row r="189" spans="1:14" x14ac:dyDescent="0.25">
      <c r="A189" s="2"/>
      <c r="B189" s="2"/>
      <c r="C189" s="51">
        <v>45785</v>
      </c>
      <c r="D189" s="10">
        <v>310</v>
      </c>
      <c r="E189" s="10">
        <v>53</v>
      </c>
      <c r="F189" s="10" t="s">
        <v>12</v>
      </c>
      <c r="G189" s="11">
        <v>10000</v>
      </c>
      <c r="H189" s="11">
        <v>0</v>
      </c>
      <c r="I189" s="11">
        <v>10000</v>
      </c>
      <c r="J189" s="11">
        <v>0</v>
      </c>
      <c r="K189" s="11">
        <v>0</v>
      </c>
      <c r="L189" s="11">
        <v>10000</v>
      </c>
      <c r="M189" s="36">
        <v>0</v>
      </c>
    </row>
    <row r="190" spans="1:14" x14ac:dyDescent="0.25">
      <c r="A190" s="2"/>
      <c r="B190" s="2"/>
      <c r="C190" s="51">
        <v>45785.599999999999</v>
      </c>
      <c r="D190" s="10">
        <v>309</v>
      </c>
      <c r="E190" s="10">
        <v>52</v>
      </c>
      <c r="F190" s="10" t="s">
        <v>12</v>
      </c>
      <c r="G190" s="11">
        <v>10000</v>
      </c>
      <c r="H190" s="11">
        <v>0</v>
      </c>
      <c r="I190" s="11">
        <v>10000</v>
      </c>
      <c r="J190" s="11">
        <v>0</v>
      </c>
      <c r="K190" s="11">
        <v>0</v>
      </c>
      <c r="L190" s="11">
        <v>10000</v>
      </c>
      <c r="M190" s="36">
        <v>0</v>
      </c>
    </row>
    <row r="191" spans="1:14" x14ac:dyDescent="0.25">
      <c r="A191" s="2"/>
      <c r="B191" s="2"/>
      <c r="C191" s="51"/>
      <c r="D191" s="10"/>
      <c r="E191" s="10"/>
      <c r="F191" s="10"/>
      <c r="G191" s="11"/>
      <c r="H191" s="15">
        <f t="shared" ref="H191:L191" si="28">SUM(H189:H190)</f>
        <v>0</v>
      </c>
      <c r="I191" s="15">
        <f t="shared" si="28"/>
        <v>20000</v>
      </c>
      <c r="J191" s="15">
        <f t="shared" si="28"/>
        <v>0</v>
      </c>
      <c r="K191" s="15">
        <f t="shared" si="28"/>
        <v>0</v>
      </c>
      <c r="L191" s="15">
        <f t="shared" si="28"/>
        <v>20000</v>
      </c>
      <c r="M191" s="26">
        <f>SUM(M189:M190)</f>
        <v>0</v>
      </c>
      <c r="N191" s="2"/>
    </row>
    <row r="192" spans="1:14" x14ac:dyDescent="0.25">
      <c r="C192" s="52" t="s">
        <v>94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2"/>
    </row>
    <row r="193" spans="1:14" x14ac:dyDescent="0.25">
      <c r="A193" s="2"/>
      <c r="B193" s="2"/>
      <c r="C193" s="51">
        <v>45273.714386574073</v>
      </c>
      <c r="D193" s="10" t="s">
        <v>64</v>
      </c>
      <c r="E193" s="10">
        <v>564</v>
      </c>
      <c r="F193" s="10" t="s">
        <v>12</v>
      </c>
      <c r="G193" s="11">
        <v>3944</v>
      </c>
      <c r="H193" s="11">
        <v>0</v>
      </c>
      <c r="I193" s="11">
        <v>0</v>
      </c>
      <c r="J193" s="11">
        <v>0</v>
      </c>
      <c r="K193" s="11">
        <v>3944</v>
      </c>
      <c r="L193" s="11">
        <v>3944</v>
      </c>
      <c r="M193" s="36">
        <f>L193</f>
        <v>3944</v>
      </c>
    </row>
    <row r="194" spans="1:14" x14ac:dyDescent="0.25">
      <c r="A194" s="2"/>
      <c r="B194" s="2"/>
      <c r="C194" s="51">
        <v>45336.496574074074</v>
      </c>
      <c r="D194" s="10" t="s">
        <v>65</v>
      </c>
      <c r="E194" s="10">
        <v>501</v>
      </c>
      <c r="F194" s="10" t="s">
        <v>12</v>
      </c>
      <c r="G194" s="11">
        <v>3944</v>
      </c>
      <c r="H194" s="11">
        <v>0</v>
      </c>
      <c r="I194" s="11">
        <v>0</v>
      </c>
      <c r="J194" s="11">
        <v>0</v>
      </c>
      <c r="K194" s="11">
        <v>3944</v>
      </c>
      <c r="L194" s="11">
        <v>3944</v>
      </c>
      <c r="M194" s="36">
        <f>L194</f>
        <v>3944</v>
      </c>
    </row>
    <row r="195" spans="1:14" x14ac:dyDescent="0.25">
      <c r="A195" s="2"/>
      <c r="B195" s="2"/>
      <c r="C195" s="51"/>
      <c r="D195" s="10"/>
      <c r="E195" s="10"/>
      <c r="F195" s="10"/>
      <c r="G195" s="11"/>
      <c r="H195" s="15">
        <f t="shared" ref="H195:L195" si="29">SUM(H193:H194)</f>
        <v>0</v>
      </c>
      <c r="I195" s="15">
        <f t="shared" si="29"/>
        <v>0</v>
      </c>
      <c r="J195" s="15">
        <f t="shared" si="29"/>
        <v>0</v>
      </c>
      <c r="K195" s="15">
        <f t="shared" si="29"/>
        <v>7888</v>
      </c>
      <c r="L195" s="15">
        <f t="shared" si="29"/>
        <v>7888</v>
      </c>
      <c r="M195" s="26">
        <f>SUM(M193:M194)</f>
        <v>7888</v>
      </c>
      <c r="N195" s="2"/>
    </row>
    <row r="196" spans="1:14" x14ac:dyDescent="0.25">
      <c r="C196" s="52" t="s">
        <v>95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2"/>
    </row>
    <row r="197" spans="1:14" x14ac:dyDescent="0.25">
      <c r="A197" s="2"/>
      <c r="B197" s="2"/>
      <c r="C197" s="51">
        <v>45821</v>
      </c>
      <c r="D197" s="10">
        <v>341</v>
      </c>
      <c r="E197" s="10">
        <v>17</v>
      </c>
      <c r="F197" s="10" t="s">
        <v>12</v>
      </c>
      <c r="G197" s="11">
        <v>22000</v>
      </c>
      <c r="H197" s="11">
        <v>22000</v>
      </c>
      <c r="I197" s="11">
        <v>0</v>
      </c>
      <c r="J197" s="11">
        <v>0</v>
      </c>
      <c r="K197" s="11">
        <v>0</v>
      </c>
      <c r="L197" s="11">
        <v>22000</v>
      </c>
      <c r="M197" s="36">
        <v>0</v>
      </c>
    </row>
    <row r="198" spans="1:14" x14ac:dyDescent="0.25">
      <c r="A198" s="2"/>
      <c r="B198" s="2"/>
      <c r="C198" s="51"/>
      <c r="D198" s="10"/>
      <c r="E198" s="10"/>
      <c r="F198" s="10"/>
      <c r="G198" s="11"/>
      <c r="H198" s="15">
        <f t="shared" ref="H198:L198" si="30">H197</f>
        <v>22000</v>
      </c>
      <c r="I198" s="15">
        <f t="shared" si="30"/>
        <v>0</v>
      </c>
      <c r="J198" s="15">
        <f t="shared" si="30"/>
        <v>0</v>
      </c>
      <c r="K198" s="15">
        <f t="shared" si="30"/>
        <v>0</v>
      </c>
      <c r="L198" s="15">
        <f t="shared" si="30"/>
        <v>22000</v>
      </c>
      <c r="M198" s="26">
        <f>M197</f>
        <v>0</v>
      </c>
      <c r="N198" s="2"/>
    </row>
    <row r="199" spans="1:14" x14ac:dyDescent="0.25">
      <c r="C199" s="52" t="s">
        <v>96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2"/>
    </row>
    <row r="200" spans="1:14" x14ac:dyDescent="0.25">
      <c r="A200" s="2"/>
      <c r="B200" s="2"/>
      <c r="C200" s="51">
        <v>45792</v>
      </c>
      <c r="D200" s="10">
        <v>324</v>
      </c>
      <c r="E200" s="10">
        <v>46</v>
      </c>
      <c r="F200" s="10" t="s">
        <v>12</v>
      </c>
      <c r="G200" s="11">
        <v>4640</v>
      </c>
      <c r="H200" s="11">
        <v>0</v>
      </c>
      <c r="I200" s="11">
        <v>4640</v>
      </c>
      <c r="J200" s="11">
        <v>0</v>
      </c>
      <c r="K200" s="11">
        <v>0</v>
      </c>
      <c r="L200" s="11">
        <v>4640</v>
      </c>
      <c r="M200" s="36">
        <v>0</v>
      </c>
    </row>
    <row r="201" spans="1:14" x14ac:dyDescent="0.25">
      <c r="A201" s="2"/>
      <c r="B201" s="2"/>
      <c r="C201" s="51">
        <v>45821</v>
      </c>
      <c r="D201" s="10">
        <v>351</v>
      </c>
      <c r="E201" s="10">
        <v>17</v>
      </c>
      <c r="F201" s="10" t="s">
        <v>12</v>
      </c>
      <c r="G201" s="11">
        <v>4640</v>
      </c>
      <c r="H201" s="11">
        <v>4640</v>
      </c>
      <c r="I201" s="11">
        <v>0</v>
      </c>
      <c r="J201" s="11">
        <v>0</v>
      </c>
      <c r="K201" s="11">
        <v>0</v>
      </c>
      <c r="L201" s="11">
        <v>4640</v>
      </c>
      <c r="M201" s="36">
        <v>0</v>
      </c>
    </row>
    <row r="202" spans="1:14" x14ac:dyDescent="0.25">
      <c r="A202" s="2"/>
      <c r="B202" s="2"/>
      <c r="C202" s="51"/>
      <c r="D202" s="10"/>
      <c r="E202" s="10"/>
      <c r="F202" s="10"/>
      <c r="G202" s="11"/>
      <c r="H202" s="15">
        <f t="shared" ref="H202:L202" si="31">SUM(H200:H201)</f>
        <v>4640</v>
      </c>
      <c r="I202" s="15">
        <f t="shared" si="31"/>
        <v>4640</v>
      </c>
      <c r="J202" s="15">
        <f t="shared" si="31"/>
        <v>0</v>
      </c>
      <c r="K202" s="15">
        <f t="shared" si="31"/>
        <v>0</v>
      </c>
      <c r="L202" s="15">
        <f t="shared" si="31"/>
        <v>9280</v>
      </c>
      <c r="M202" s="26">
        <f>SUM(M200:M201)</f>
        <v>0</v>
      </c>
      <c r="N202" s="2"/>
    </row>
    <row r="203" spans="1:14" x14ac:dyDescent="0.25">
      <c r="C203" s="52" t="s">
        <v>97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2"/>
    </row>
    <row r="204" spans="1:14" x14ac:dyDescent="0.25">
      <c r="A204" s="2"/>
      <c r="B204" s="2"/>
      <c r="C204" s="51">
        <v>45643</v>
      </c>
      <c r="D204" s="10">
        <v>191</v>
      </c>
      <c r="E204" s="10">
        <v>195</v>
      </c>
      <c r="F204" s="10" t="s">
        <v>12</v>
      </c>
      <c r="G204" s="11">
        <v>812</v>
      </c>
      <c r="H204" s="11">
        <v>0</v>
      </c>
      <c r="I204" s="11">
        <v>0</v>
      </c>
      <c r="J204" s="11">
        <v>0</v>
      </c>
      <c r="K204" s="11">
        <v>812</v>
      </c>
      <c r="L204" s="11">
        <v>812</v>
      </c>
      <c r="M204" s="36">
        <f>L204</f>
        <v>812</v>
      </c>
    </row>
    <row r="205" spans="1:14" x14ac:dyDescent="0.25">
      <c r="A205" s="2"/>
      <c r="B205" s="2"/>
      <c r="C205" s="51"/>
      <c r="D205" s="10"/>
      <c r="E205" s="10"/>
      <c r="F205" s="10"/>
      <c r="G205" s="11"/>
      <c r="H205" s="15">
        <f t="shared" ref="H205:L205" si="32">H204</f>
        <v>0</v>
      </c>
      <c r="I205" s="15">
        <f t="shared" si="32"/>
        <v>0</v>
      </c>
      <c r="J205" s="15">
        <f t="shared" si="32"/>
        <v>0</v>
      </c>
      <c r="K205" s="15">
        <f t="shared" si="32"/>
        <v>812</v>
      </c>
      <c r="L205" s="15">
        <f t="shared" si="32"/>
        <v>812</v>
      </c>
      <c r="M205" s="26">
        <f>M204</f>
        <v>812</v>
      </c>
      <c r="N205" s="2"/>
    </row>
    <row r="206" spans="1:14" x14ac:dyDescent="0.25">
      <c r="C206" s="52" t="s">
        <v>98</v>
      </c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2"/>
    </row>
    <row r="207" spans="1:14" x14ac:dyDescent="0.25">
      <c r="A207" s="2"/>
      <c r="B207" s="2"/>
      <c r="C207" s="51">
        <v>45320.421759259261</v>
      </c>
      <c r="D207" s="10" t="s">
        <v>66</v>
      </c>
      <c r="E207" s="10">
        <v>517</v>
      </c>
      <c r="F207" s="10" t="s">
        <v>12</v>
      </c>
      <c r="G207" s="11">
        <v>11310</v>
      </c>
      <c r="H207" s="11">
        <v>0</v>
      </c>
      <c r="I207" s="11">
        <v>0</v>
      </c>
      <c r="J207" s="11">
        <v>0</v>
      </c>
      <c r="K207" s="11">
        <v>11310</v>
      </c>
      <c r="L207" s="11">
        <v>11310</v>
      </c>
      <c r="M207" s="36">
        <f>L207</f>
        <v>11310</v>
      </c>
    </row>
    <row r="208" spans="1:14" x14ac:dyDescent="0.25">
      <c r="A208" s="2"/>
      <c r="B208" s="2"/>
      <c r="C208" s="51"/>
      <c r="D208" s="10"/>
      <c r="E208" s="10"/>
      <c r="F208" s="10"/>
      <c r="G208" s="11"/>
      <c r="H208" s="15">
        <f t="shared" ref="H208:L208" si="33">H207</f>
        <v>0</v>
      </c>
      <c r="I208" s="15">
        <f t="shared" si="33"/>
        <v>0</v>
      </c>
      <c r="J208" s="15">
        <f t="shared" si="33"/>
        <v>0</v>
      </c>
      <c r="K208" s="15">
        <f t="shared" si="33"/>
        <v>11310</v>
      </c>
      <c r="L208" s="15">
        <f t="shared" si="33"/>
        <v>11310</v>
      </c>
      <c r="M208" s="26">
        <f>M207</f>
        <v>11310</v>
      </c>
      <c r="N208" s="2"/>
    </row>
    <row r="209" spans="1:14" x14ac:dyDescent="0.25">
      <c r="C209" s="52" t="s">
        <v>99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2"/>
    </row>
    <row r="210" spans="1:14" x14ac:dyDescent="0.25">
      <c r="A210" s="2"/>
      <c r="B210" s="2"/>
      <c r="C210" s="51">
        <v>44755</v>
      </c>
      <c r="D210" s="10" t="s">
        <v>67</v>
      </c>
      <c r="E210" s="10">
        <v>1083</v>
      </c>
      <c r="F210" s="10" t="s">
        <v>12</v>
      </c>
      <c r="G210" s="11">
        <v>28536</v>
      </c>
      <c r="H210" s="11">
        <v>0</v>
      </c>
      <c r="I210" s="11">
        <v>0</v>
      </c>
      <c r="J210" s="11">
        <v>0</v>
      </c>
      <c r="K210" s="11">
        <v>22736</v>
      </c>
      <c r="L210" s="11">
        <v>22736</v>
      </c>
      <c r="M210" s="36">
        <v>0</v>
      </c>
    </row>
    <row r="211" spans="1:14" x14ac:dyDescent="0.25">
      <c r="A211" s="2"/>
      <c r="B211" s="2"/>
      <c r="C211" s="51">
        <v>44849</v>
      </c>
      <c r="D211" s="10" t="s">
        <v>68</v>
      </c>
      <c r="E211" s="10">
        <v>989</v>
      </c>
      <c r="F211" s="10" t="s">
        <v>12</v>
      </c>
      <c r="G211" s="11">
        <v>17168</v>
      </c>
      <c r="H211" s="11">
        <v>0</v>
      </c>
      <c r="I211" s="11">
        <v>0</v>
      </c>
      <c r="J211" s="11">
        <v>0</v>
      </c>
      <c r="K211" s="11">
        <v>11368</v>
      </c>
      <c r="L211" s="11">
        <v>11368</v>
      </c>
      <c r="M211" s="36">
        <v>0</v>
      </c>
    </row>
    <row r="212" spans="1:14" x14ac:dyDescent="0.25">
      <c r="A212" s="2"/>
      <c r="B212" s="2"/>
      <c r="C212" s="51"/>
      <c r="D212" s="10"/>
      <c r="E212" s="10"/>
      <c r="F212" s="10"/>
      <c r="G212" s="11"/>
      <c r="H212" s="15">
        <f t="shared" ref="H212:L212" si="34">SUM(H210:H211)</f>
        <v>0</v>
      </c>
      <c r="I212" s="15">
        <f t="shared" si="34"/>
        <v>0</v>
      </c>
      <c r="J212" s="15">
        <f t="shared" si="34"/>
        <v>0</v>
      </c>
      <c r="K212" s="15">
        <f t="shared" si="34"/>
        <v>34104</v>
      </c>
      <c r="L212" s="15">
        <f t="shared" si="34"/>
        <v>34104</v>
      </c>
      <c r="M212" s="26">
        <f>SUM(M210:M211)</f>
        <v>0</v>
      </c>
      <c r="N212" s="2"/>
    </row>
    <row r="213" spans="1:14" x14ac:dyDescent="0.25">
      <c r="C213" s="52" t="s">
        <v>100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2"/>
    </row>
    <row r="214" spans="1:14" x14ac:dyDescent="0.25">
      <c r="A214" s="2"/>
      <c r="B214" s="2"/>
      <c r="C214" s="51">
        <v>45792</v>
      </c>
      <c r="D214" s="10">
        <v>327</v>
      </c>
      <c r="E214" s="10">
        <v>46</v>
      </c>
      <c r="F214" s="10" t="s">
        <v>12</v>
      </c>
      <c r="G214" s="11">
        <v>4350</v>
      </c>
      <c r="H214" s="11">
        <v>0</v>
      </c>
      <c r="I214" s="11">
        <v>4350</v>
      </c>
      <c r="J214" s="11">
        <v>0</v>
      </c>
      <c r="K214" s="11">
        <v>0</v>
      </c>
      <c r="L214" s="11">
        <v>4350</v>
      </c>
      <c r="M214" s="36">
        <v>0</v>
      </c>
    </row>
    <row r="215" spans="1:14" x14ac:dyDescent="0.25">
      <c r="A215" s="2"/>
      <c r="B215" s="2"/>
      <c r="C215" s="51">
        <v>45821</v>
      </c>
      <c r="D215" s="10">
        <v>354</v>
      </c>
      <c r="E215" s="10">
        <v>17</v>
      </c>
      <c r="F215" s="10" t="s">
        <v>12</v>
      </c>
      <c r="G215" s="11">
        <v>4350</v>
      </c>
      <c r="H215" s="11">
        <v>4350</v>
      </c>
      <c r="I215" s="11">
        <v>0</v>
      </c>
      <c r="J215" s="11">
        <v>0</v>
      </c>
      <c r="K215" s="11">
        <v>0</v>
      </c>
      <c r="L215" s="11">
        <v>4350</v>
      </c>
      <c r="M215" s="36">
        <v>0</v>
      </c>
    </row>
    <row r="216" spans="1:14" x14ac:dyDescent="0.25">
      <c r="A216" s="2"/>
      <c r="B216" s="2"/>
      <c r="C216" s="51"/>
      <c r="D216" s="10"/>
      <c r="E216" s="10"/>
      <c r="F216" s="10"/>
      <c r="G216" s="11"/>
      <c r="H216" s="15">
        <f t="shared" ref="H216:L216" si="35">SUM(H214:H215)</f>
        <v>4350</v>
      </c>
      <c r="I216" s="15">
        <f t="shared" si="35"/>
        <v>4350</v>
      </c>
      <c r="J216" s="15">
        <f t="shared" si="35"/>
        <v>0</v>
      </c>
      <c r="K216" s="15">
        <f t="shared" si="35"/>
        <v>0</v>
      </c>
      <c r="L216" s="15">
        <f t="shared" si="35"/>
        <v>8700</v>
      </c>
      <c r="M216" s="26">
        <f>SUM(M214:M215)</f>
        <v>0</v>
      </c>
      <c r="N216" s="2"/>
    </row>
    <row r="217" spans="1:14" x14ac:dyDescent="0.25">
      <c r="A217" s="2"/>
      <c r="B217" s="2"/>
      <c r="C217" s="10"/>
      <c r="D217" s="10"/>
      <c r="E217" s="10"/>
      <c r="F217" s="10"/>
      <c r="G217" s="11"/>
      <c r="H217" s="11"/>
      <c r="I217" s="11"/>
      <c r="J217" s="11"/>
      <c r="K217" s="11"/>
      <c r="L217" s="11"/>
      <c r="M217" s="2"/>
      <c r="N217" s="2"/>
    </row>
    <row r="218" spans="1:14" x14ac:dyDescent="0.25">
      <c r="A218" s="2"/>
      <c r="B218" s="2"/>
      <c r="C218" s="10"/>
      <c r="D218" s="10"/>
      <c r="E218" s="10"/>
      <c r="F218" s="13"/>
      <c r="G218" s="14"/>
      <c r="H218" s="15">
        <f t="shared" ref="H218:L218" si="36">H15+H27+H32+H35+H45+H48+H54+H65+H69+H83+H87+H91+H96+H105+H109+H150+H155+H160+H163+H170+H173+H179+H183+H187+H191+H195+H198+H202+H205+H208+H212+H216</f>
        <v>282614.90999999997</v>
      </c>
      <c r="I218" s="15">
        <f t="shared" si="36"/>
        <v>184966.5</v>
      </c>
      <c r="J218" s="15">
        <f t="shared" si="36"/>
        <v>74472</v>
      </c>
      <c r="K218" s="15">
        <f t="shared" si="36"/>
        <v>975564.5</v>
      </c>
      <c r="L218" s="15">
        <f t="shared" si="36"/>
        <v>1517617.9100000001</v>
      </c>
      <c r="M218" s="56">
        <f t="shared" ref="M218" si="37">M15+M27+M32+M35+M45+M48+M54+M65+M69+M83+M87+M91+M96+M105+M109+M150+M155+M160+M163+M170+M173+M179+M183+M187+M191+M195+M198+M202+M205+M208+M212+M216</f>
        <v>269858.31</v>
      </c>
      <c r="N218" s="2"/>
    </row>
    <row r="220" spans="1:14" x14ac:dyDescent="0.25">
      <c r="F220" s="13"/>
      <c r="G220" s="14"/>
      <c r="H220" s="19">
        <f>H218/$L$218</f>
        <v>0.18622270344714101</v>
      </c>
      <c r="I220" s="19">
        <f>I218/$L$218</f>
        <v>0.12187949205212001</v>
      </c>
      <c r="J220" s="19">
        <f>J218/$L$218</f>
        <v>4.9071640173250192E-2</v>
      </c>
      <c r="K220" s="19">
        <f>K218/$L$218</f>
        <v>0.64282616432748863</v>
      </c>
      <c r="L220" s="19">
        <f>L218/$L$218</f>
        <v>1</v>
      </c>
    </row>
  </sheetData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4097" r:id="rId3" name="Control 1">
          <controlPr defaultSize="0" autoPict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38100</xdr:colOff>
                <xdr:row>5</xdr:row>
                <xdr:rowOff>133350</xdr:rowOff>
              </to>
            </anchor>
          </controlPr>
        </control>
      </mc:Choice>
      <mc:Fallback>
        <control shapeId="4097" r:id="rId3" name="Control 1"/>
      </mc:Fallback>
    </mc:AlternateContent>
    <mc:AlternateContent xmlns:mc="http://schemas.openxmlformats.org/markup-compatibility/2006">
      <mc:Choice Requires="x14">
        <control shapeId="4098" r:id="rId5" name="Control 2">
          <controlPr defaultSize="0" autoPict="0" r:id="rId6">
            <anchor moveWithCells="1">
              <from>
                <xdr:col>13</xdr:col>
                <xdr:colOff>0</xdr:colOff>
                <xdr:row>5</xdr:row>
                <xdr:rowOff>0</xdr:rowOff>
              </from>
              <to>
                <xdr:col>15</xdr:col>
                <xdr:colOff>142875</xdr:colOff>
                <xdr:row>6</xdr:row>
                <xdr:rowOff>38100</xdr:rowOff>
              </to>
            </anchor>
          </controlPr>
        </control>
      </mc:Choice>
      <mc:Fallback>
        <control shapeId="4098" r:id="rId5" name="Control 2"/>
      </mc:Fallback>
    </mc:AlternateContent>
    <mc:AlternateContent xmlns:mc="http://schemas.openxmlformats.org/markup-compatibility/2006">
      <mc:Choice Requires="x14">
        <control shapeId="4099" r:id="rId7" name="Control 3">
          <controlPr defaultSize="0" autoPict="0" r:id="rId8">
            <anchor moveWithCells="1">
              <from>
                <xdr:col>13</xdr:col>
                <xdr:colOff>0</xdr:colOff>
                <xdr:row>6</xdr:row>
                <xdr:rowOff>0</xdr:rowOff>
              </from>
              <to>
                <xdr:col>15</xdr:col>
                <xdr:colOff>142875</xdr:colOff>
                <xdr:row>7</xdr:row>
                <xdr:rowOff>38100</xdr:rowOff>
              </to>
            </anchor>
          </controlPr>
        </control>
      </mc:Choice>
      <mc:Fallback>
        <control shapeId="4099" r:id="rId7" name="Control 3"/>
      </mc:Fallback>
    </mc:AlternateContent>
    <mc:AlternateContent xmlns:mc="http://schemas.openxmlformats.org/markup-compatibility/2006">
      <mc:Choice Requires="x14">
        <control shapeId="4100" r:id="rId9" name="Control 4">
          <controlPr defaultSize="0" autoPict="0" r:id="rId10">
            <anchor moveWithCells="1">
              <from>
                <xdr:col>13</xdr:col>
                <xdr:colOff>0</xdr:colOff>
                <xdr:row>7</xdr:row>
                <xdr:rowOff>0</xdr:rowOff>
              </from>
              <to>
                <xdr:col>15</xdr:col>
                <xdr:colOff>142875</xdr:colOff>
                <xdr:row>8</xdr:row>
                <xdr:rowOff>38100</xdr:rowOff>
              </to>
            </anchor>
          </controlPr>
        </control>
      </mc:Choice>
      <mc:Fallback>
        <control shapeId="4100" r:id="rId9" name="Control 4"/>
      </mc:Fallback>
    </mc:AlternateContent>
    <mc:AlternateContent xmlns:mc="http://schemas.openxmlformats.org/markup-compatibility/2006">
      <mc:Choice Requires="x14">
        <control shapeId="4101" r:id="rId11" name="Control 5">
          <controlPr defaultSize="0" autoPict="0" r:id="rId12">
            <anchor moveWithCells="1">
              <from>
                <xdr:col>13</xdr:col>
                <xdr:colOff>0</xdr:colOff>
                <xdr:row>8</xdr:row>
                <xdr:rowOff>0</xdr:rowOff>
              </from>
              <to>
                <xdr:col>15</xdr:col>
                <xdr:colOff>142875</xdr:colOff>
                <xdr:row>9</xdr:row>
                <xdr:rowOff>38100</xdr:rowOff>
              </to>
            </anchor>
          </controlPr>
        </control>
      </mc:Choice>
      <mc:Fallback>
        <control shapeId="4101" r:id="rId11" name="Control 5"/>
      </mc:Fallback>
    </mc:AlternateContent>
    <mc:AlternateContent xmlns:mc="http://schemas.openxmlformats.org/markup-compatibility/2006">
      <mc:Choice Requires="x14">
        <control shapeId="4102" r:id="rId13" name="Control 6">
          <controlPr defaultSize="0" autoPict="0" r:id="rId14">
            <anchor moveWithCells="1">
              <from>
                <xdr:col>13</xdr:col>
                <xdr:colOff>0</xdr:colOff>
                <xdr:row>9</xdr:row>
                <xdr:rowOff>0</xdr:rowOff>
              </from>
              <to>
                <xdr:col>15</xdr:col>
                <xdr:colOff>142875</xdr:colOff>
                <xdr:row>10</xdr:row>
                <xdr:rowOff>38100</xdr:rowOff>
              </to>
            </anchor>
          </controlPr>
        </control>
      </mc:Choice>
      <mc:Fallback>
        <control shapeId="4102" r:id="rId13" name="Control 6"/>
      </mc:Fallback>
    </mc:AlternateContent>
    <mc:AlternateContent xmlns:mc="http://schemas.openxmlformats.org/markup-compatibility/2006">
      <mc:Choice Requires="x14">
        <control shapeId="4103" r:id="rId15" name="Control 7">
          <controlPr defaultSize="0" autoPict="0" r:id="rId16">
            <anchor moveWithCells="1">
              <from>
                <xdr:col>13</xdr:col>
                <xdr:colOff>0</xdr:colOff>
                <xdr:row>10</xdr:row>
                <xdr:rowOff>0</xdr:rowOff>
              </from>
              <to>
                <xdr:col>15</xdr:col>
                <xdr:colOff>142875</xdr:colOff>
                <xdr:row>11</xdr:row>
                <xdr:rowOff>38100</xdr:rowOff>
              </to>
            </anchor>
          </controlPr>
        </control>
      </mc:Choice>
      <mc:Fallback>
        <control shapeId="4103" r:id="rId15" name="Control 7"/>
      </mc:Fallback>
    </mc:AlternateContent>
    <mc:AlternateContent xmlns:mc="http://schemas.openxmlformats.org/markup-compatibility/2006">
      <mc:Choice Requires="x14">
        <control shapeId="4104" r:id="rId17" name="Control 8">
          <controlPr defaultSize="0" autoPict="0" r:id="rId18">
            <anchor moveWithCells="1">
              <from>
                <xdr:col>13</xdr:col>
                <xdr:colOff>0</xdr:colOff>
                <xdr:row>11</xdr:row>
                <xdr:rowOff>0</xdr:rowOff>
              </from>
              <to>
                <xdr:col>15</xdr:col>
                <xdr:colOff>142875</xdr:colOff>
                <xdr:row>12</xdr:row>
                <xdr:rowOff>38100</xdr:rowOff>
              </to>
            </anchor>
          </controlPr>
        </control>
      </mc:Choice>
      <mc:Fallback>
        <control shapeId="4104" r:id="rId17" name="Control 8"/>
      </mc:Fallback>
    </mc:AlternateContent>
    <mc:AlternateContent xmlns:mc="http://schemas.openxmlformats.org/markup-compatibility/2006">
      <mc:Choice Requires="x14">
        <control shapeId="4105" r:id="rId19" name="Control 9">
          <controlPr defaultSize="0" autoPict="0" r:id="rId20">
            <anchor moveWithCells="1">
              <from>
                <xdr:col>13</xdr:col>
                <xdr:colOff>0</xdr:colOff>
                <xdr:row>12</xdr:row>
                <xdr:rowOff>0</xdr:rowOff>
              </from>
              <to>
                <xdr:col>15</xdr:col>
                <xdr:colOff>142875</xdr:colOff>
                <xdr:row>13</xdr:row>
                <xdr:rowOff>38100</xdr:rowOff>
              </to>
            </anchor>
          </controlPr>
        </control>
      </mc:Choice>
      <mc:Fallback>
        <control shapeId="4105" r:id="rId19" name="Control 9"/>
      </mc:Fallback>
    </mc:AlternateContent>
    <mc:AlternateContent xmlns:mc="http://schemas.openxmlformats.org/markup-compatibility/2006">
      <mc:Choice Requires="x14">
        <control shapeId="4106" r:id="rId21" name="Control 10">
          <controlPr defaultSize="0" autoPict="0" r:id="rId22">
            <anchor moveWithCells="1">
              <from>
                <xdr:col>13</xdr:col>
                <xdr:colOff>0</xdr:colOff>
                <xdr:row>13</xdr:row>
                <xdr:rowOff>0</xdr:rowOff>
              </from>
              <to>
                <xdr:col>15</xdr:col>
                <xdr:colOff>142875</xdr:colOff>
                <xdr:row>14</xdr:row>
                <xdr:rowOff>38100</xdr:rowOff>
              </to>
            </anchor>
          </controlPr>
        </control>
      </mc:Choice>
      <mc:Fallback>
        <control shapeId="4106" r:id="rId21" name="Control 10"/>
      </mc:Fallback>
    </mc:AlternateContent>
    <mc:AlternateContent xmlns:mc="http://schemas.openxmlformats.org/markup-compatibility/2006">
      <mc:Choice Requires="x14">
        <control shapeId="4107" r:id="rId23" name="Control 11">
          <controlPr defaultSize="0" autoPict="0" r:id="rId2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1</xdr:col>
                <xdr:colOff>38100</xdr:colOff>
                <xdr:row>16</xdr:row>
                <xdr:rowOff>133350</xdr:rowOff>
              </to>
            </anchor>
          </controlPr>
        </control>
      </mc:Choice>
      <mc:Fallback>
        <control shapeId="4107" r:id="rId23" name="Control 11"/>
      </mc:Fallback>
    </mc:AlternateContent>
    <mc:AlternateContent xmlns:mc="http://schemas.openxmlformats.org/markup-compatibility/2006">
      <mc:Choice Requires="x14">
        <control shapeId="4108" r:id="rId25" name="Control 12">
          <controlPr defaultSize="0" autoPict="0" r:id="rId26">
            <anchor moveWithCells="1">
              <from>
                <xdr:col>13</xdr:col>
                <xdr:colOff>0</xdr:colOff>
                <xdr:row>16</xdr:row>
                <xdr:rowOff>0</xdr:rowOff>
              </from>
              <to>
                <xdr:col>15</xdr:col>
                <xdr:colOff>142875</xdr:colOff>
                <xdr:row>17</xdr:row>
                <xdr:rowOff>38100</xdr:rowOff>
              </to>
            </anchor>
          </controlPr>
        </control>
      </mc:Choice>
      <mc:Fallback>
        <control shapeId="4108" r:id="rId25" name="Control 12"/>
      </mc:Fallback>
    </mc:AlternateContent>
    <mc:AlternateContent xmlns:mc="http://schemas.openxmlformats.org/markup-compatibility/2006">
      <mc:Choice Requires="x14">
        <control shapeId="4109" r:id="rId27" name="Control 13">
          <controlPr defaultSize="0" autoPict="0" r:id="rId28">
            <anchor moveWithCells="1">
              <from>
                <xdr:col>13</xdr:col>
                <xdr:colOff>0</xdr:colOff>
                <xdr:row>17</xdr:row>
                <xdr:rowOff>0</xdr:rowOff>
              </from>
              <to>
                <xdr:col>15</xdr:col>
                <xdr:colOff>142875</xdr:colOff>
                <xdr:row>18</xdr:row>
                <xdr:rowOff>38100</xdr:rowOff>
              </to>
            </anchor>
          </controlPr>
        </control>
      </mc:Choice>
      <mc:Fallback>
        <control shapeId="4109" r:id="rId27" name="Control 13"/>
      </mc:Fallback>
    </mc:AlternateContent>
    <mc:AlternateContent xmlns:mc="http://schemas.openxmlformats.org/markup-compatibility/2006">
      <mc:Choice Requires="x14">
        <control shapeId="4110" r:id="rId29" name="Control 14">
          <controlPr defaultSize="0" autoPict="0" r:id="rId30">
            <anchor moveWithCells="1">
              <from>
                <xdr:col>13</xdr:col>
                <xdr:colOff>0</xdr:colOff>
                <xdr:row>18</xdr:row>
                <xdr:rowOff>0</xdr:rowOff>
              </from>
              <to>
                <xdr:col>15</xdr:col>
                <xdr:colOff>142875</xdr:colOff>
                <xdr:row>19</xdr:row>
                <xdr:rowOff>38100</xdr:rowOff>
              </to>
            </anchor>
          </controlPr>
        </control>
      </mc:Choice>
      <mc:Fallback>
        <control shapeId="4110" r:id="rId29" name="Control 14"/>
      </mc:Fallback>
    </mc:AlternateContent>
    <mc:AlternateContent xmlns:mc="http://schemas.openxmlformats.org/markup-compatibility/2006">
      <mc:Choice Requires="x14">
        <control shapeId="4111" r:id="rId31" name="Control 15">
          <controlPr defaultSize="0" autoPict="0" r:id="rId32">
            <anchor moveWithCells="1">
              <from>
                <xdr:col>13</xdr:col>
                <xdr:colOff>0</xdr:colOff>
                <xdr:row>19</xdr:row>
                <xdr:rowOff>0</xdr:rowOff>
              </from>
              <to>
                <xdr:col>15</xdr:col>
                <xdr:colOff>142875</xdr:colOff>
                <xdr:row>20</xdr:row>
                <xdr:rowOff>38100</xdr:rowOff>
              </to>
            </anchor>
          </controlPr>
        </control>
      </mc:Choice>
      <mc:Fallback>
        <control shapeId="4111" r:id="rId31" name="Control 15"/>
      </mc:Fallback>
    </mc:AlternateContent>
    <mc:AlternateContent xmlns:mc="http://schemas.openxmlformats.org/markup-compatibility/2006">
      <mc:Choice Requires="x14">
        <control shapeId="4112" r:id="rId33" name="Control 16">
          <controlPr defaultSize="0" autoPict="0" r:id="rId34">
            <anchor moveWithCells="1">
              <from>
                <xdr:col>13</xdr:col>
                <xdr:colOff>0</xdr:colOff>
                <xdr:row>20</xdr:row>
                <xdr:rowOff>0</xdr:rowOff>
              </from>
              <to>
                <xdr:col>15</xdr:col>
                <xdr:colOff>142875</xdr:colOff>
                <xdr:row>21</xdr:row>
                <xdr:rowOff>38100</xdr:rowOff>
              </to>
            </anchor>
          </controlPr>
        </control>
      </mc:Choice>
      <mc:Fallback>
        <control shapeId="4112" r:id="rId33" name="Control 16"/>
      </mc:Fallback>
    </mc:AlternateContent>
    <mc:AlternateContent xmlns:mc="http://schemas.openxmlformats.org/markup-compatibility/2006">
      <mc:Choice Requires="x14">
        <control shapeId="4113" r:id="rId35" name="Control 17">
          <controlPr defaultSize="0" autoPict="0" r:id="rId36">
            <anchor moveWithCells="1">
              <from>
                <xdr:col>13</xdr:col>
                <xdr:colOff>0</xdr:colOff>
                <xdr:row>21</xdr:row>
                <xdr:rowOff>0</xdr:rowOff>
              </from>
              <to>
                <xdr:col>15</xdr:col>
                <xdr:colOff>142875</xdr:colOff>
                <xdr:row>22</xdr:row>
                <xdr:rowOff>38100</xdr:rowOff>
              </to>
            </anchor>
          </controlPr>
        </control>
      </mc:Choice>
      <mc:Fallback>
        <control shapeId="4113" r:id="rId35" name="Control 17"/>
      </mc:Fallback>
    </mc:AlternateContent>
    <mc:AlternateContent xmlns:mc="http://schemas.openxmlformats.org/markup-compatibility/2006">
      <mc:Choice Requires="x14">
        <control shapeId="4114" r:id="rId37" name="Control 18">
          <controlPr defaultSize="0" autoPict="0" r:id="rId38">
            <anchor moveWithCells="1">
              <from>
                <xdr:col>13</xdr:col>
                <xdr:colOff>0</xdr:colOff>
                <xdr:row>22</xdr:row>
                <xdr:rowOff>0</xdr:rowOff>
              </from>
              <to>
                <xdr:col>15</xdr:col>
                <xdr:colOff>142875</xdr:colOff>
                <xdr:row>23</xdr:row>
                <xdr:rowOff>38100</xdr:rowOff>
              </to>
            </anchor>
          </controlPr>
        </control>
      </mc:Choice>
      <mc:Fallback>
        <control shapeId="4114" r:id="rId37" name="Control 18"/>
      </mc:Fallback>
    </mc:AlternateContent>
    <mc:AlternateContent xmlns:mc="http://schemas.openxmlformats.org/markup-compatibility/2006">
      <mc:Choice Requires="x14">
        <control shapeId="4115" r:id="rId39" name="Control 19">
          <controlPr defaultSize="0" autoPict="0" r:id="rId40">
            <anchor moveWithCells="1">
              <from>
                <xdr:col>13</xdr:col>
                <xdr:colOff>0</xdr:colOff>
                <xdr:row>23</xdr:row>
                <xdr:rowOff>0</xdr:rowOff>
              </from>
              <to>
                <xdr:col>15</xdr:col>
                <xdr:colOff>142875</xdr:colOff>
                <xdr:row>24</xdr:row>
                <xdr:rowOff>38100</xdr:rowOff>
              </to>
            </anchor>
          </controlPr>
        </control>
      </mc:Choice>
      <mc:Fallback>
        <control shapeId="4115" r:id="rId39" name="Control 19"/>
      </mc:Fallback>
    </mc:AlternateContent>
    <mc:AlternateContent xmlns:mc="http://schemas.openxmlformats.org/markup-compatibility/2006">
      <mc:Choice Requires="x14">
        <control shapeId="4116" r:id="rId41" name="Control 20">
          <controlPr defaultSize="0" autoPict="0" r:id="rId42">
            <anchor moveWithCells="1">
              <from>
                <xdr:col>13</xdr:col>
                <xdr:colOff>0</xdr:colOff>
                <xdr:row>24</xdr:row>
                <xdr:rowOff>0</xdr:rowOff>
              </from>
              <to>
                <xdr:col>15</xdr:col>
                <xdr:colOff>142875</xdr:colOff>
                <xdr:row>25</xdr:row>
                <xdr:rowOff>38100</xdr:rowOff>
              </to>
            </anchor>
          </controlPr>
        </control>
      </mc:Choice>
      <mc:Fallback>
        <control shapeId="4116" r:id="rId41" name="Control 20"/>
      </mc:Fallback>
    </mc:AlternateContent>
    <mc:AlternateContent xmlns:mc="http://schemas.openxmlformats.org/markup-compatibility/2006">
      <mc:Choice Requires="x14">
        <control shapeId="4117" r:id="rId43" name="Control 21">
          <controlPr defaultSize="0" autoPict="0" r:id="rId44">
            <anchor moveWithCells="1">
              <from>
                <xdr:col>13</xdr:col>
                <xdr:colOff>0</xdr:colOff>
                <xdr:row>25</xdr:row>
                <xdr:rowOff>0</xdr:rowOff>
              </from>
              <to>
                <xdr:col>15</xdr:col>
                <xdr:colOff>142875</xdr:colOff>
                <xdr:row>26</xdr:row>
                <xdr:rowOff>38100</xdr:rowOff>
              </to>
            </anchor>
          </controlPr>
        </control>
      </mc:Choice>
      <mc:Fallback>
        <control shapeId="4117" r:id="rId43" name="Control 21"/>
      </mc:Fallback>
    </mc:AlternateContent>
    <mc:AlternateContent xmlns:mc="http://schemas.openxmlformats.org/markup-compatibility/2006">
      <mc:Choice Requires="x14">
        <control shapeId="4118" r:id="rId45" name="Control 22">
          <controlPr defaultSize="0" autoPict="0" r:id="rId46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1</xdr:col>
                <xdr:colOff>38100</xdr:colOff>
                <xdr:row>28</xdr:row>
                <xdr:rowOff>133350</xdr:rowOff>
              </to>
            </anchor>
          </controlPr>
        </control>
      </mc:Choice>
      <mc:Fallback>
        <control shapeId="4118" r:id="rId45" name="Control 22"/>
      </mc:Fallback>
    </mc:AlternateContent>
    <mc:AlternateContent xmlns:mc="http://schemas.openxmlformats.org/markup-compatibility/2006">
      <mc:Choice Requires="x14">
        <control shapeId="4119" r:id="rId47" name="Control 23">
          <controlPr defaultSize="0" autoPict="0" r:id="rId48">
            <anchor moveWithCells="1">
              <from>
                <xdr:col>13</xdr:col>
                <xdr:colOff>0</xdr:colOff>
                <xdr:row>28</xdr:row>
                <xdr:rowOff>0</xdr:rowOff>
              </from>
              <to>
                <xdr:col>15</xdr:col>
                <xdr:colOff>142875</xdr:colOff>
                <xdr:row>29</xdr:row>
                <xdr:rowOff>38100</xdr:rowOff>
              </to>
            </anchor>
          </controlPr>
        </control>
      </mc:Choice>
      <mc:Fallback>
        <control shapeId="4119" r:id="rId47" name="Control 23"/>
      </mc:Fallback>
    </mc:AlternateContent>
    <mc:AlternateContent xmlns:mc="http://schemas.openxmlformats.org/markup-compatibility/2006">
      <mc:Choice Requires="x14">
        <control shapeId="4120" r:id="rId49" name="Control 24">
          <controlPr defaultSize="0" autoPict="0" r:id="rId50">
            <anchor moveWithCells="1">
              <from>
                <xdr:col>13</xdr:col>
                <xdr:colOff>0</xdr:colOff>
                <xdr:row>29</xdr:row>
                <xdr:rowOff>0</xdr:rowOff>
              </from>
              <to>
                <xdr:col>15</xdr:col>
                <xdr:colOff>142875</xdr:colOff>
                <xdr:row>30</xdr:row>
                <xdr:rowOff>38100</xdr:rowOff>
              </to>
            </anchor>
          </controlPr>
        </control>
      </mc:Choice>
      <mc:Fallback>
        <control shapeId="4120" r:id="rId49" name="Control 24"/>
      </mc:Fallback>
    </mc:AlternateContent>
    <mc:AlternateContent xmlns:mc="http://schemas.openxmlformats.org/markup-compatibility/2006">
      <mc:Choice Requires="x14">
        <control shapeId="4121" r:id="rId51" name="Control 25">
          <controlPr defaultSize="0" autoPict="0" r:id="rId52">
            <anchor moveWithCells="1">
              <from>
                <xdr:col>13</xdr:col>
                <xdr:colOff>0</xdr:colOff>
                <xdr:row>30</xdr:row>
                <xdr:rowOff>0</xdr:rowOff>
              </from>
              <to>
                <xdr:col>15</xdr:col>
                <xdr:colOff>142875</xdr:colOff>
                <xdr:row>31</xdr:row>
                <xdr:rowOff>38100</xdr:rowOff>
              </to>
            </anchor>
          </controlPr>
        </control>
      </mc:Choice>
      <mc:Fallback>
        <control shapeId="4121" r:id="rId51" name="Control 25"/>
      </mc:Fallback>
    </mc:AlternateContent>
    <mc:AlternateContent xmlns:mc="http://schemas.openxmlformats.org/markup-compatibility/2006">
      <mc:Choice Requires="x14">
        <control shapeId="4122" r:id="rId53" name="Control 26">
          <controlPr defaultSize="0" autoPict="0" r:id="rId5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1</xdr:col>
                <xdr:colOff>38100</xdr:colOff>
                <xdr:row>33</xdr:row>
                <xdr:rowOff>133350</xdr:rowOff>
              </to>
            </anchor>
          </controlPr>
        </control>
      </mc:Choice>
      <mc:Fallback>
        <control shapeId="4122" r:id="rId53" name="Control 26"/>
      </mc:Fallback>
    </mc:AlternateContent>
    <mc:AlternateContent xmlns:mc="http://schemas.openxmlformats.org/markup-compatibility/2006">
      <mc:Choice Requires="x14">
        <control shapeId="4123" r:id="rId55" name="Control 27">
          <controlPr defaultSize="0" autoPict="0" r:id="rId56">
            <anchor moveWithCells="1">
              <from>
                <xdr:col>13</xdr:col>
                <xdr:colOff>0</xdr:colOff>
                <xdr:row>33</xdr:row>
                <xdr:rowOff>0</xdr:rowOff>
              </from>
              <to>
                <xdr:col>15</xdr:col>
                <xdr:colOff>142875</xdr:colOff>
                <xdr:row>34</xdr:row>
                <xdr:rowOff>38100</xdr:rowOff>
              </to>
            </anchor>
          </controlPr>
        </control>
      </mc:Choice>
      <mc:Fallback>
        <control shapeId="4123" r:id="rId55" name="Control 27"/>
      </mc:Fallback>
    </mc:AlternateContent>
    <mc:AlternateContent xmlns:mc="http://schemas.openxmlformats.org/markup-compatibility/2006">
      <mc:Choice Requires="x14">
        <control shapeId="4124" r:id="rId57" name="Control 28">
          <controlPr defaultSize="0" autoPict="0" r:id="rId58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1</xdr:col>
                <xdr:colOff>38100</xdr:colOff>
                <xdr:row>36</xdr:row>
                <xdr:rowOff>133350</xdr:rowOff>
              </to>
            </anchor>
          </controlPr>
        </control>
      </mc:Choice>
      <mc:Fallback>
        <control shapeId="4124" r:id="rId57" name="Control 28"/>
      </mc:Fallback>
    </mc:AlternateContent>
    <mc:AlternateContent xmlns:mc="http://schemas.openxmlformats.org/markup-compatibility/2006">
      <mc:Choice Requires="x14">
        <control shapeId="4125" r:id="rId59" name="Control 29">
          <controlPr defaultSize="0" autoPict="0" r:id="rId60">
            <anchor moveWithCells="1">
              <from>
                <xdr:col>13</xdr:col>
                <xdr:colOff>0</xdr:colOff>
                <xdr:row>36</xdr:row>
                <xdr:rowOff>0</xdr:rowOff>
              </from>
              <to>
                <xdr:col>15</xdr:col>
                <xdr:colOff>142875</xdr:colOff>
                <xdr:row>37</xdr:row>
                <xdr:rowOff>38100</xdr:rowOff>
              </to>
            </anchor>
          </controlPr>
        </control>
      </mc:Choice>
      <mc:Fallback>
        <control shapeId="4125" r:id="rId59" name="Control 29"/>
      </mc:Fallback>
    </mc:AlternateContent>
    <mc:AlternateContent xmlns:mc="http://schemas.openxmlformats.org/markup-compatibility/2006">
      <mc:Choice Requires="x14">
        <control shapeId="4126" r:id="rId61" name="Control 30">
          <controlPr defaultSize="0" autoPict="0" r:id="rId62">
            <anchor moveWithCells="1">
              <from>
                <xdr:col>13</xdr:col>
                <xdr:colOff>0</xdr:colOff>
                <xdr:row>37</xdr:row>
                <xdr:rowOff>0</xdr:rowOff>
              </from>
              <to>
                <xdr:col>15</xdr:col>
                <xdr:colOff>142875</xdr:colOff>
                <xdr:row>38</xdr:row>
                <xdr:rowOff>38100</xdr:rowOff>
              </to>
            </anchor>
          </controlPr>
        </control>
      </mc:Choice>
      <mc:Fallback>
        <control shapeId="4126" r:id="rId61" name="Control 30"/>
      </mc:Fallback>
    </mc:AlternateContent>
    <mc:AlternateContent xmlns:mc="http://schemas.openxmlformats.org/markup-compatibility/2006">
      <mc:Choice Requires="x14">
        <control shapeId="4127" r:id="rId63" name="Control 31">
          <controlPr defaultSize="0" autoPict="0" r:id="rId64">
            <anchor moveWithCells="1">
              <from>
                <xdr:col>13</xdr:col>
                <xdr:colOff>0</xdr:colOff>
                <xdr:row>38</xdr:row>
                <xdr:rowOff>0</xdr:rowOff>
              </from>
              <to>
                <xdr:col>15</xdr:col>
                <xdr:colOff>142875</xdr:colOff>
                <xdr:row>39</xdr:row>
                <xdr:rowOff>38100</xdr:rowOff>
              </to>
            </anchor>
          </controlPr>
        </control>
      </mc:Choice>
      <mc:Fallback>
        <control shapeId="4127" r:id="rId63" name="Control 31"/>
      </mc:Fallback>
    </mc:AlternateContent>
    <mc:AlternateContent xmlns:mc="http://schemas.openxmlformats.org/markup-compatibility/2006">
      <mc:Choice Requires="x14">
        <control shapeId="4128" r:id="rId65" name="Control 32">
          <controlPr defaultSize="0" autoPict="0" r:id="rId66">
            <anchor moveWithCells="1">
              <from>
                <xdr:col>13</xdr:col>
                <xdr:colOff>0</xdr:colOff>
                <xdr:row>39</xdr:row>
                <xdr:rowOff>0</xdr:rowOff>
              </from>
              <to>
                <xdr:col>15</xdr:col>
                <xdr:colOff>142875</xdr:colOff>
                <xdr:row>40</xdr:row>
                <xdr:rowOff>38100</xdr:rowOff>
              </to>
            </anchor>
          </controlPr>
        </control>
      </mc:Choice>
      <mc:Fallback>
        <control shapeId="4128" r:id="rId65" name="Control 32"/>
      </mc:Fallback>
    </mc:AlternateContent>
    <mc:AlternateContent xmlns:mc="http://schemas.openxmlformats.org/markup-compatibility/2006">
      <mc:Choice Requires="x14">
        <control shapeId="4129" r:id="rId67" name="Control 33">
          <controlPr defaultSize="0" autoPict="0" r:id="rId68">
            <anchor moveWithCells="1">
              <from>
                <xdr:col>13</xdr:col>
                <xdr:colOff>0</xdr:colOff>
                <xdr:row>40</xdr:row>
                <xdr:rowOff>0</xdr:rowOff>
              </from>
              <to>
                <xdr:col>15</xdr:col>
                <xdr:colOff>142875</xdr:colOff>
                <xdr:row>41</xdr:row>
                <xdr:rowOff>38100</xdr:rowOff>
              </to>
            </anchor>
          </controlPr>
        </control>
      </mc:Choice>
      <mc:Fallback>
        <control shapeId="4129" r:id="rId67" name="Control 33"/>
      </mc:Fallback>
    </mc:AlternateContent>
    <mc:AlternateContent xmlns:mc="http://schemas.openxmlformats.org/markup-compatibility/2006">
      <mc:Choice Requires="x14">
        <control shapeId="4130" r:id="rId69" name="Control 34">
          <controlPr defaultSize="0" autoPict="0" r:id="rId70">
            <anchor moveWithCells="1">
              <from>
                <xdr:col>13</xdr:col>
                <xdr:colOff>0</xdr:colOff>
                <xdr:row>41</xdr:row>
                <xdr:rowOff>0</xdr:rowOff>
              </from>
              <to>
                <xdr:col>15</xdr:col>
                <xdr:colOff>142875</xdr:colOff>
                <xdr:row>42</xdr:row>
                <xdr:rowOff>38100</xdr:rowOff>
              </to>
            </anchor>
          </controlPr>
        </control>
      </mc:Choice>
      <mc:Fallback>
        <control shapeId="4130" r:id="rId69" name="Control 34"/>
      </mc:Fallback>
    </mc:AlternateContent>
    <mc:AlternateContent xmlns:mc="http://schemas.openxmlformats.org/markup-compatibility/2006">
      <mc:Choice Requires="x14">
        <control shapeId="4131" r:id="rId71" name="Control 35">
          <controlPr defaultSize="0" autoPict="0" r:id="rId72">
            <anchor moveWithCells="1">
              <from>
                <xdr:col>13</xdr:col>
                <xdr:colOff>0</xdr:colOff>
                <xdr:row>42</xdr:row>
                <xdr:rowOff>0</xdr:rowOff>
              </from>
              <to>
                <xdr:col>15</xdr:col>
                <xdr:colOff>142875</xdr:colOff>
                <xdr:row>43</xdr:row>
                <xdr:rowOff>38100</xdr:rowOff>
              </to>
            </anchor>
          </controlPr>
        </control>
      </mc:Choice>
      <mc:Fallback>
        <control shapeId="4131" r:id="rId71" name="Control 35"/>
      </mc:Fallback>
    </mc:AlternateContent>
    <mc:AlternateContent xmlns:mc="http://schemas.openxmlformats.org/markup-compatibility/2006">
      <mc:Choice Requires="x14">
        <control shapeId="4132" r:id="rId73" name="Control 36">
          <controlPr defaultSize="0" autoPict="0" r:id="rId74">
            <anchor moveWithCells="1">
              <from>
                <xdr:col>13</xdr:col>
                <xdr:colOff>0</xdr:colOff>
                <xdr:row>43</xdr:row>
                <xdr:rowOff>0</xdr:rowOff>
              </from>
              <to>
                <xdr:col>15</xdr:col>
                <xdr:colOff>142875</xdr:colOff>
                <xdr:row>44</xdr:row>
                <xdr:rowOff>38100</xdr:rowOff>
              </to>
            </anchor>
          </controlPr>
        </control>
      </mc:Choice>
      <mc:Fallback>
        <control shapeId="4132" r:id="rId73" name="Control 36"/>
      </mc:Fallback>
    </mc:AlternateContent>
    <mc:AlternateContent xmlns:mc="http://schemas.openxmlformats.org/markup-compatibility/2006">
      <mc:Choice Requires="x14">
        <control shapeId="4133" r:id="rId75" name="Control 37">
          <controlPr defaultSize="0" autoPict="0" r:id="rId76">
            <anchor moveWithCells="1">
              <from>
                <xdr:col>0</xdr:col>
                <xdr:colOff>0</xdr:colOff>
                <xdr:row>45</xdr:row>
                <xdr:rowOff>0</xdr:rowOff>
              </from>
              <to>
                <xdr:col>1</xdr:col>
                <xdr:colOff>38100</xdr:colOff>
                <xdr:row>46</xdr:row>
                <xdr:rowOff>133350</xdr:rowOff>
              </to>
            </anchor>
          </controlPr>
        </control>
      </mc:Choice>
      <mc:Fallback>
        <control shapeId="4133" r:id="rId75" name="Control 37"/>
      </mc:Fallback>
    </mc:AlternateContent>
    <mc:AlternateContent xmlns:mc="http://schemas.openxmlformats.org/markup-compatibility/2006">
      <mc:Choice Requires="x14">
        <control shapeId="4134" r:id="rId77" name="Control 38">
          <controlPr defaultSize="0" autoPict="0" r:id="rId78">
            <anchor moveWithCells="1">
              <from>
                <xdr:col>13</xdr:col>
                <xdr:colOff>0</xdr:colOff>
                <xdr:row>46</xdr:row>
                <xdr:rowOff>0</xdr:rowOff>
              </from>
              <to>
                <xdr:col>15</xdr:col>
                <xdr:colOff>142875</xdr:colOff>
                <xdr:row>47</xdr:row>
                <xdr:rowOff>38100</xdr:rowOff>
              </to>
            </anchor>
          </controlPr>
        </control>
      </mc:Choice>
      <mc:Fallback>
        <control shapeId="4134" r:id="rId77" name="Control 38"/>
      </mc:Fallback>
    </mc:AlternateContent>
    <mc:AlternateContent xmlns:mc="http://schemas.openxmlformats.org/markup-compatibility/2006">
      <mc:Choice Requires="x14">
        <control shapeId="4135" r:id="rId79" name="Control 39">
          <controlPr defaultSize="0" autoPict="0" r:id="rId80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1</xdr:col>
                <xdr:colOff>38100</xdr:colOff>
                <xdr:row>49</xdr:row>
                <xdr:rowOff>133350</xdr:rowOff>
              </to>
            </anchor>
          </controlPr>
        </control>
      </mc:Choice>
      <mc:Fallback>
        <control shapeId="4135" r:id="rId79" name="Control 39"/>
      </mc:Fallback>
    </mc:AlternateContent>
    <mc:AlternateContent xmlns:mc="http://schemas.openxmlformats.org/markup-compatibility/2006">
      <mc:Choice Requires="x14">
        <control shapeId="4136" r:id="rId81" name="Control 40">
          <controlPr defaultSize="0" autoPict="0" r:id="rId82">
            <anchor moveWithCells="1">
              <from>
                <xdr:col>13</xdr:col>
                <xdr:colOff>0</xdr:colOff>
                <xdr:row>49</xdr:row>
                <xdr:rowOff>0</xdr:rowOff>
              </from>
              <to>
                <xdr:col>15</xdr:col>
                <xdr:colOff>142875</xdr:colOff>
                <xdr:row>50</xdr:row>
                <xdr:rowOff>38100</xdr:rowOff>
              </to>
            </anchor>
          </controlPr>
        </control>
      </mc:Choice>
      <mc:Fallback>
        <control shapeId="4136" r:id="rId81" name="Control 40"/>
      </mc:Fallback>
    </mc:AlternateContent>
    <mc:AlternateContent xmlns:mc="http://schemas.openxmlformats.org/markup-compatibility/2006">
      <mc:Choice Requires="x14">
        <control shapeId="4137" r:id="rId83" name="Control 41">
          <controlPr defaultSize="0" autoPict="0" r:id="rId84">
            <anchor moveWithCells="1">
              <from>
                <xdr:col>13</xdr:col>
                <xdr:colOff>0</xdr:colOff>
                <xdr:row>50</xdr:row>
                <xdr:rowOff>0</xdr:rowOff>
              </from>
              <to>
                <xdr:col>15</xdr:col>
                <xdr:colOff>142875</xdr:colOff>
                <xdr:row>51</xdr:row>
                <xdr:rowOff>38100</xdr:rowOff>
              </to>
            </anchor>
          </controlPr>
        </control>
      </mc:Choice>
      <mc:Fallback>
        <control shapeId="4137" r:id="rId83" name="Control 41"/>
      </mc:Fallback>
    </mc:AlternateContent>
    <mc:AlternateContent xmlns:mc="http://schemas.openxmlformats.org/markup-compatibility/2006">
      <mc:Choice Requires="x14">
        <control shapeId="4138" r:id="rId85" name="Control 42">
          <controlPr defaultSize="0" autoPict="0" r:id="rId86">
            <anchor moveWithCells="1">
              <from>
                <xdr:col>13</xdr:col>
                <xdr:colOff>0</xdr:colOff>
                <xdr:row>51</xdr:row>
                <xdr:rowOff>0</xdr:rowOff>
              </from>
              <to>
                <xdr:col>15</xdr:col>
                <xdr:colOff>142875</xdr:colOff>
                <xdr:row>52</xdr:row>
                <xdr:rowOff>38100</xdr:rowOff>
              </to>
            </anchor>
          </controlPr>
        </control>
      </mc:Choice>
      <mc:Fallback>
        <control shapeId="4138" r:id="rId85" name="Control 42"/>
      </mc:Fallback>
    </mc:AlternateContent>
    <mc:AlternateContent xmlns:mc="http://schemas.openxmlformats.org/markup-compatibility/2006">
      <mc:Choice Requires="x14">
        <control shapeId="4139" r:id="rId87" name="Control 43">
          <controlPr defaultSize="0" autoPict="0" r:id="rId88">
            <anchor moveWithCells="1">
              <from>
                <xdr:col>13</xdr:col>
                <xdr:colOff>0</xdr:colOff>
                <xdr:row>52</xdr:row>
                <xdr:rowOff>0</xdr:rowOff>
              </from>
              <to>
                <xdr:col>15</xdr:col>
                <xdr:colOff>142875</xdr:colOff>
                <xdr:row>53</xdr:row>
                <xdr:rowOff>38100</xdr:rowOff>
              </to>
            </anchor>
          </controlPr>
        </control>
      </mc:Choice>
      <mc:Fallback>
        <control shapeId="4139" r:id="rId87" name="Control 43"/>
      </mc:Fallback>
    </mc:AlternateContent>
    <mc:AlternateContent xmlns:mc="http://schemas.openxmlformats.org/markup-compatibility/2006">
      <mc:Choice Requires="x14">
        <control shapeId="4140" r:id="rId89" name="Control 44">
          <controlPr defaultSize="0" autoPict="0" r:id="rId80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1</xdr:col>
                <xdr:colOff>38100</xdr:colOff>
                <xdr:row>55</xdr:row>
                <xdr:rowOff>133350</xdr:rowOff>
              </to>
            </anchor>
          </controlPr>
        </control>
      </mc:Choice>
      <mc:Fallback>
        <control shapeId="4140" r:id="rId89" name="Control 44"/>
      </mc:Fallback>
    </mc:AlternateContent>
    <mc:AlternateContent xmlns:mc="http://schemas.openxmlformats.org/markup-compatibility/2006">
      <mc:Choice Requires="x14">
        <control shapeId="4141" r:id="rId90" name="Control 45">
          <controlPr defaultSize="0" autoPict="0" r:id="rId91">
            <anchor moveWithCells="1">
              <from>
                <xdr:col>13</xdr:col>
                <xdr:colOff>0</xdr:colOff>
                <xdr:row>55</xdr:row>
                <xdr:rowOff>0</xdr:rowOff>
              </from>
              <to>
                <xdr:col>15</xdr:col>
                <xdr:colOff>142875</xdr:colOff>
                <xdr:row>56</xdr:row>
                <xdr:rowOff>38100</xdr:rowOff>
              </to>
            </anchor>
          </controlPr>
        </control>
      </mc:Choice>
      <mc:Fallback>
        <control shapeId="4141" r:id="rId90" name="Control 45"/>
      </mc:Fallback>
    </mc:AlternateContent>
    <mc:AlternateContent xmlns:mc="http://schemas.openxmlformats.org/markup-compatibility/2006">
      <mc:Choice Requires="x14">
        <control shapeId="4142" r:id="rId92" name="Control 46">
          <controlPr defaultSize="0" autoPict="0" r:id="rId93">
            <anchor moveWithCells="1">
              <from>
                <xdr:col>13</xdr:col>
                <xdr:colOff>0</xdr:colOff>
                <xdr:row>56</xdr:row>
                <xdr:rowOff>0</xdr:rowOff>
              </from>
              <to>
                <xdr:col>15</xdr:col>
                <xdr:colOff>142875</xdr:colOff>
                <xdr:row>57</xdr:row>
                <xdr:rowOff>38100</xdr:rowOff>
              </to>
            </anchor>
          </controlPr>
        </control>
      </mc:Choice>
      <mc:Fallback>
        <control shapeId="4142" r:id="rId92" name="Control 46"/>
      </mc:Fallback>
    </mc:AlternateContent>
    <mc:AlternateContent xmlns:mc="http://schemas.openxmlformats.org/markup-compatibility/2006">
      <mc:Choice Requires="x14">
        <control shapeId="4143" r:id="rId94" name="Control 47">
          <controlPr defaultSize="0" autoPict="0" r:id="rId95">
            <anchor moveWithCells="1">
              <from>
                <xdr:col>13</xdr:col>
                <xdr:colOff>0</xdr:colOff>
                <xdr:row>57</xdr:row>
                <xdr:rowOff>0</xdr:rowOff>
              </from>
              <to>
                <xdr:col>15</xdr:col>
                <xdr:colOff>142875</xdr:colOff>
                <xdr:row>58</xdr:row>
                <xdr:rowOff>38100</xdr:rowOff>
              </to>
            </anchor>
          </controlPr>
        </control>
      </mc:Choice>
      <mc:Fallback>
        <control shapeId="4143" r:id="rId94" name="Control 47"/>
      </mc:Fallback>
    </mc:AlternateContent>
    <mc:AlternateContent xmlns:mc="http://schemas.openxmlformats.org/markup-compatibility/2006">
      <mc:Choice Requires="x14">
        <control shapeId="4144" r:id="rId96" name="Control 48">
          <controlPr defaultSize="0" autoPict="0" r:id="rId97">
            <anchor moveWithCells="1">
              <from>
                <xdr:col>13</xdr:col>
                <xdr:colOff>0</xdr:colOff>
                <xdr:row>58</xdr:row>
                <xdr:rowOff>0</xdr:rowOff>
              </from>
              <to>
                <xdr:col>15</xdr:col>
                <xdr:colOff>142875</xdr:colOff>
                <xdr:row>59</xdr:row>
                <xdr:rowOff>38100</xdr:rowOff>
              </to>
            </anchor>
          </controlPr>
        </control>
      </mc:Choice>
      <mc:Fallback>
        <control shapeId="4144" r:id="rId96" name="Control 48"/>
      </mc:Fallback>
    </mc:AlternateContent>
    <mc:AlternateContent xmlns:mc="http://schemas.openxmlformats.org/markup-compatibility/2006">
      <mc:Choice Requires="x14">
        <control shapeId="4145" r:id="rId98" name="Control 49">
          <controlPr defaultSize="0" autoPict="0" r:id="rId99">
            <anchor moveWithCells="1">
              <from>
                <xdr:col>13</xdr:col>
                <xdr:colOff>0</xdr:colOff>
                <xdr:row>59</xdr:row>
                <xdr:rowOff>0</xdr:rowOff>
              </from>
              <to>
                <xdr:col>15</xdr:col>
                <xdr:colOff>142875</xdr:colOff>
                <xdr:row>60</xdr:row>
                <xdr:rowOff>38100</xdr:rowOff>
              </to>
            </anchor>
          </controlPr>
        </control>
      </mc:Choice>
      <mc:Fallback>
        <control shapeId="4145" r:id="rId98" name="Control 49"/>
      </mc:Fallback>
    </mc:AlternateContent>
    <mc:AlternateContent xmlns:mc="http://schemas.openxmlformats.org/markup-compatibility/2006">
      <mc:Choice Requires="x14">
        <control shapeId="4146" r:id="rId100" name="Control 50">
          <controlPr defaultSize="0" autoPict="0" r:id="rId101">
            <anchor moveWithCells="1">
              <from>
                <xdr:col>13</xdr:col>
                <xdr:colOff>0</xdr:colOff>
                <xdr:row>60</xdr:row>
                <xdr:rowOff>0</xdr:rowOff>
              </from>
              <to>
                <xdr:col>15</xdr:col>
                <xdr:colOff>142875</xdr:colOff>
                <xdr:row>61</xdr:row>
                <xdr:rowOff>38100</xdr:rowOff>
              </to>
            </anchor>
          </controlPr>
        </control>
      </mc:Choice>
      <mc:Fallback>
        <control shapeId="4146" r:id="rId100" name="Control 50"/>
      </mc:Fallback>
    </mc:AlternateContent>
    <mc:AlternateContent xmlns:mc="http://schemas.openxmlformats.org/markup-compatibility/2006">
      <mc:Choice Requires="x14">
        <control shapeId="4147" r:id="rId102" name="Control 51">
          <controlPr defaultSize="0" autoPict="0" r:id="rId103">
            <anchor moveWithCells="1">
              <from>
                <xdr:col>13</xdr:col>
                <xdr:colOff>0</xdr:colOff>
                <xdr:row>61</xdr:row>
                <xdr:rowOff>0</xdr:rowOff>
              </from>
              <to>
                <xdr:col>15</xdr:col>
                <xdr:colOff>142875</xdr:colOff>
                <xdr:row>62</xdr:row>
                <xdr:rowOff>38100</xdr:rowOff>
              </to>
            </anchor>
          </controlPr>
        </control>
      </mc:Choice>
      <mc:Fallback>
        <control shapeId="4147" r:id="rId102" name="Control 51"/>
      </mc:Fallback>
    </mc:AlternateContent>
    <mc:AlternateContent xmlns:mc="http://schemas.openxmlformats.org/markup-compatibility/2006">
      <mc:Choice Requires="x14">
        <control shapeId="4148" r:id="rId104" name="Control 52">
          <controlPr defaultSize="0" autoPict="0" r:id="rId105">
            <anchor moveWithCells="1">
              <from>
                <xdr:col>13</xdr:col>
                <xdr:colOff>0</xdr:colOff>
                <xdr:row>62</xdr:row>
                <xdr:rowOff>0</xdr:rowOff>
              </from>
              <to>
                <xdr:col>15</xdr:col>
                <xdr:colOff>142875</xdr:colOff>
                <xdr:row>63</xdr:row>
                <xdr:rowOff>38100</xdr:rowOff>
              </to>
            </anchor>
          </controlPr>
        </control>
      </mc:Choice>
      <mc:Fallback>
        <control shapeId="4148" r:id="rId104" name="Control 52"/>
      </mc:Fallback>
    </mc:AlternateContent>
    <mc:AlternateContent xmlns:mc="http://schemas.openxmlformats.org/markup-compatibility/2006">
      <mc:Choice Requires="x14">
        <control shapeId="4149" r:id="rId106" name="Control 53">
          <controlPr defaultSize="0" autoPict="0" r:id="rId107">
            <anchor moveWithCells="1">
              <from>
                <xdr:col>13</xdr:col>
                <xdr:colOff>0</xdr:colOff>
                <xdr:row>63</xdr:row>
                <xdr:rowOff>0</xdr:rowOff>
              </from>
              <to>
                <xdr:col>15</xdr:col>
                <xdr:colOff>142875</xdr:colOff>
                <xdr:row>64</xdr:row>
                <xdr:rowOff>38100</xdr:rowOff>
              </to>
            </anchor>
          </controlPr>
        </control>
      </mc:Choice>
      <mc:Fallback>
        <control shapeId="4149" r:id="rId106" name="Control 53"/>
      </mc:Fallback>
    </mc:AlternateContent>
    <mc:AlternateContent xmlns:mc="http://schemas.openxmlformats.org/markup-compatibility/2006">
      <mc:Choice Requires="x14">
        <control shapeId="4150" r:id="rId108" name="Control 54">
          <controlPr defaultSize="0" autoPict="0" r:id="rId109">
            <anchor moveWithCells="1">
              <from>
                <xdr:col>0</xdr:col>
                <xdr:colOff>0</xdr:colOff>
                <xdr:row>65</xdr:row>
                <xdr:rowOff>0</xdr:rowOff>
              </from>
              <to>
                <xdr:col>1</xdr:col>
                <xdr:colOff>38100</xdr:colOff>
                <xdr:row>66</xdr:row>
                <xdr:rowOff>133350</xdr:rowOff>
              </to>
            </anchor>
          </controlPr>
        </control>
      </mc:Choice>
      <mc:Fallback>
        <control shapeId="4150" r:id="rId108" name="Control 54"/>
      </mc:Fallback>
    </mc:AlternateContent>
    <mc:AlternateContent xmlns:mc="http://schemas.openxmlformats.org/markup-compatibility/2006">
      <mc:Choice Requires="x14">
        <control shapeId="4151" r:id="rId110" name="Control 55">
          <controlPr defaultSize="0" autoPict="0" r:id="rId111">
            <anchor moveWithCells="1">
              <from>
                <xdr:col>13</xdr:col>
                <xdr:colOff>0</xdr:colOff>
                <xdr:row>66</xdr:row>
                <xdr:rowOff>0</xdr:rowOff>
              </from>
              <to>
                <xdr:col>15</xdr:col>
                <xdr:colOff>142875</xdr:colOff>
                <xdr:row>67</xdr:row>
                <xdr:rowOff>38100</xdr:rowOff>
              </to>
            </anchor>
          </controlPr>
        </control>
      </mc:Choice>
      <mc:Fallback>
        <control shapeId="4151" r:id="rId110" name="Control 55"/>
      </mc:Fallback>
    </mc:AlternateContent>
    <mc:AlternateContent xmlns:mc="http://schemas.openxmlformats.org/markup-compatibility/2006">
      <mc:Choice Requires="x14">
        <control shapeId="4152" r:id="rId112" name="Control 56">
          <controlPr defaultSize="0" autoPict="0" r:id="rId113">
            <anchor moveWithCells="1">
              <from>
                <xdr:col>13</xdr:col>
                <xdr:colOff>0</xdr:colOff>
                <xdr:row>67</xdr:row>
                <xdr:rowOff>0</xdr:rowOff>
              </from>
              <to>
                <xdr:col>15</xdr:col>
                <xdr:colOff>142875</xdr:colOff>
                <xdr:row>68</xdr:row>
                <xdr:rowOff>38100</xdr:rowOff>
              </to>
            </anchor>
          </controlPr>
        </control>
      </mc:Choice>
      <mc:Fallback>
        <control shapeId="4152" r:id="rId112" name="Control 56"/>
      </mc:Fallback>
    </mc:AlternateContent>
    <mc:AlternateContent xmlns:mc="http://schemas.openxmlformats.org/markup-compatibility/2006">
      <mc:Choice Requires="x14">
        <control shapeId="4153" r:id="rId114" name="Control 57">
          <controlPr defaultSize="0" autoPict="0" r:id="rId80">
            <anchor moveWithCells="1">
              <from>
                <xdr:col>0</xdr:col>
                <xdr:colOff>0</xdr:colOff>
                <xdr:row>69</xdr:row>
                <xdr:rowOff>0</xdr:rowOff>
              </from>
              <to>
                <xdr:col>1</xdr:col>
                <xdr:colOff>38100</xdr:colOff>
                <xdr:row>70</xdr:row>
                <xdr:rowOff>133350</xdr:rowOff>
              </to>
            </anchor>
          </controlPr>
        </control>
      </mc:Choice>
      <mc:Fallback>
        <control shapeId="4153" r:id="rId114" name="Control 57"/>
      </mc:Fallback>
    </mc:AlternateContent>
    <mc:AlternateContent xmlns:mc="http://schemas.openxmlformats.org/markup-compatibility/2006">
      <mc:Choice Requires="x14">
        <control shapeId="4154" r:id="rId115" name="Control 58">
          <controlPr defaultSize="0" autoPict="0" r:id="rId116">
            <anchor moveWithCells="1">
              <from>
                <xdr:col>13</xdr:col>
                <xdr:colOff>0</xdr:colOff>
                <xdr:row>70</xdr:row>
                <xdr:rowOff>0</xdr:rowOff>
              </from>
              <to>
                <xdr:col>15</xdr:col>
                <xdr:colOff>142875</xdr:colOff>
                <xdr:row>71</xdr:row>
                <xdr:rowOff>38100</xdr:rowOff>
              </to>
            </anchor>
          </controlPr>
        </control>
      </mc:Choice>
      <mc:Fallback>
        <control shapeId="4154" r:id="rId115" name="Control 58"/>
      </mc:Fallback>
    </mc:AlternateContent>
    <mc:AlternateContent xmlns:mc="http://schemas.openxmlformats.org/markup-compatibility/2006">
      <mc:Choice Requires="x14">
        <control shapeId="4155" r:id="rId117" name="Control 59">
          <controlPr defaultSize="0" autoPict="0" r:id="rId118">
            <anchor moveWithCells="1">
              <from>
                <xdr:col>13</xdr:col>
                <xdr:colOff>0</xdr:colOff>
                <xdr:row>71</xdr:row>
                <xdr:rowOff>0</xdr:rowOff>
              </from>
              <to>
                <xdr:col>15</xdr:col>
                <xdr:colOff>142875</xdr:colOff>
                <xdr:row>72</xdr:row>
                <xdr:rowOff>38100</xdr:rowOff>
              </to>
            </anchor>
          </controlPr>
        </control>
      </mc:Choice>
      <mc:Fallback>
        <control shapeId="4155" r:id="rId117" name="Control 59"/>
      </mc:Fallback>
    </mc:AlternateContent>
    <mc:AlternateContent xmlns:mc="http://schemas.openxmlformats.org/markup-compatibility/2006">
      <mc:Choice Requires="x14">
        <control shapeId="4156" r:id="rId119" name="Control 60">
          <controlPr defaultSize="0" autoPict="0" r:id="rId120">
            <anchor moveWithCells="1">
              <from>
                <xdr:col>13</xdr:col>
                <xdr:colOff>0</xdr:colOff>
                <xdr:row>72</xdr:row>
                <xdr:rowOff>0</xdr:rowOff>
              </from>
              <to>
                <xdr:col>15</xdr:col>
                <xdr:colOff>142875</xdr:colOff>
                <xdr:row>73</xdr:row>
                <xdr:rowOff>38100</xdr:rowOff>
              </to>
            </anchor>
          </controlPr>
        </control>
      </mc:Choice>
      <mc:Fallback>
        <control shapeId="4156" r:id="rId119" name="Control 60"/>
      </mc:Fallback>
    </mc:AlternateContent>
    <mc:AlternateContent xmlns:mc="http://schemas.openxmlformats.org/markup-compatibility/2006">
      <mc:Choice Requires="x14">
        <control shapeId="4157" r:id="rId121" name="Control 61">
          <controlPr defaultSize="0" autoPict="0" r:id="rId122">
            <anchor moveWithCells="1">
              <from>
                <xdr:col>13</xdr:col>
                <xdr:colOff>0</xdr:colOff>
                <xdr:row>73</xdr:row>
                <xdr:rowOff>0</xdr:rowOff>
              </from>
              <to>
                <xdr:col>15</xdr:col>
                <xdr:colOff>142875</xdr:colOff>
                <xdr:row>74</xdr:row>
                <xdr:rowOff>38100</xdr:rowOff>
              </to>
            </anchor>
          </controlPr>
        </control>
      </mc:Choice>
      <mc:Fallback>
        <control shapeId="4157" r:id="rId121" name="Control 61"/>
      </mc:Fallback>
    </mc:AlternateContent>
    <mc:AlternateContent xmlns:mc="http://schemas.openxmlformats.org/markup-compatibility/2006">
      <mc:Choice Requires="x14">
        <control shapeId="4158" r:id="rId123" name="Control 62">
          <controlPr defaultSize="0" autoPict="0" r:id="rId124">
            <anchor moveWithCells="1">
              <from>
                <xdr:col>13</xdr:col>
                <xdr:colOff>0</xdr:colOff>
                <xdr:row>74</xdr:row>
                <xdr:rowOff>0</xdr:rowOff>
              </from>
              <to>
                <xdr:col>15</xdr:col>
                <xdr:colOff>142875</xdr:colOff>
                <xdr:row>75</xdr:row>
                <xdr:rowOff>38100</xdr:rowOff>
              </to>
            </anchor>
          </controlPr>
        </control>
      </mc:Choice>
      <mc:Fallback>
        <control shapeId="4158" r:id="rId123" name="Control 62"/>
      </mc:Fallback>
    </mc:AlternateContent>
    <mc:AlternateContent xmlns:mc="http://schemas.openxmlformats.org/markup-compatibility/2006">
      <mc:Choice Requires="x14">
        <control shapeId="4159" r:id="rId125" name="Control 63">
          <controlPr defaultSize="0" autoPict="0" r:id="rId126">
            <anchor moveWithCells="1">
              <from>
                <xdr:col>13</xdr:col>
                <xdr:colOff>0</xdr:colOff>
                <xdr:row>75</xdr:row>
                <xdr:rowOff>0</xdr:rowOff>
              </from>
              <to>
                <xdr:col>15</xdr:col>
                <xdr:colOff>142875</xdr:colOff>
                <xdr:row>76</xdr:row>
                <xdr:rowOff>38100</xdr:rowOff>
              </to>
            </anchor>
          </controlPr>
        </control>
      </mc:Choice>
      <mc:Fallback>
        <control shapeId="4159" r:id="rId125" name="Control 63"/>
      </mc:Fallback>
    </mc:AlternateContent>
    <mc:AlternateContent xmlns:mc="http://schemas.openxmlformats.org/markup-compatibility/2006">
      <mc:Choice Requires="x14">
        <control shapeId="4160" r:id="rId127" name="Control 64">
          <controlPr defaultSize="0" autoPict="0" r:id="rId128">
            <anchor moveWithCells="1">
              <from>
                <xdr:col>13</xdr:col>
                <xdr:colOff>0</xdr:colOff>
                <xdr:row>76</xdr:row>
                <xdr:rowOff>0</xdr:rowOff>
              </from>
              <to>
                <xdr:col>15</xdr:col>
                <xdr:colOff>142875</xdr:colOff>
                <xdr:row>77</xdr:row>
                <xdr:rowOff>38100</xdr:rowOff>
              </to>
            </anchor>
          </controlPr>
        </control>
      </mc:Choice>
      <mc:Fallback>
        <control shapeId="4160" r:id="rId127" name="Control 64"/>
      </mc:Fallback>
    </mc:AlternateContent>
    <mc:AlternateContent xmlns:mc="http://schemas.openxmlformats.org/markup-compatibility/2006">
      <mc:Choice Requires="x14">
        <control shapeId="4161" r:id="rId129" name="Control 65">
          <controlPr defaultSize="0" autoPict="0" r:id="rId130">
            <anchor moveWithCells="1">
              <from>
                <xdr:col>13</xdr:col>
                <xdr:colOff>0</xdr:colOff>
                <xdr:row>77</xdr:row>
                <xdr:rowOff>0</xdr:rowOff>
              </from>
              <to>
                <xdr:col>15</xdr:col>
                <xdr:colOff>142875</xdr:colOff>
                <xdr:row>78</xdr:row>
                <xdr:rowOff>38100</xdr:rowOff>
              </to>
            </anchor>
          </controlPr>
        </control>
      </mc:Choice>
      <mc:Fallback>
        <control shapeId="4161" r:id="rId129" name="Control 65"/>
      </mc:Fallback>
    </mc:AlternateContent>
    <mc:AlternateContent xmlns:mc="http://schemas.openxmlformats.org/markup-compatibility/2006">
      <mc:Choice Requires="x14">
        <control shapeId="4162" r:id="rId131" name="Control 66">
          <controlPr defaultSize="0" autoPict="0" r:id="rId132">
            <anchor moveWithCells="1">
              <from>
                <xdr:col>13</xdr:col>
                <xdr:colOff>0</xdr:colOff>
                <xdr:row>78</xdr:row>
                <xdr:rowOff>0</xdr:rowOff>
              </from>
              <to>
                <xdr:col>15</xdr:col>
                <xdr:colOff>142875</xdr:colOff>
                <xdr:row>79</xdr:row>
                <xdr:rowOff>38100</xdr:rowOff>
              </to>
            </anchor>
          </controlPr>
        </control>
      </mc:Choice>
      <mc:Fallback>
        <control shapeId="4162" r:id="rId131" name="Control 66"/>
      </mc:Fallback>
    </mc:AlternateContent>
    <mc:AlternateContent xmlns:mc="http://schemas.openxmlformats.org/markup-compatibility/2006">
      <mc:Choice Requires="x14">
        <control shapeId="4163" r:id="rId133" name="Control 67">
          <controlPr defaultSize="0" autoPict="0" r:id="rId134">
            <anchor moveWithCells="1">
              <from>
                <xdr:col>13</xdr:col>
                <xdr:colOff>0</xdr:colOff>
                <xdr:row>79</xdr:row>
                <xdr:rowOff>0</xdr:rowOff>
              </from>
              <to>
                <xdr:col>15</xdr:col>
                <xdr:colOff>142875</xdr:colOff>
                <xdr:row>80</xdr:row>
                <xdr:rowOff>38100</xdr:rowOff>
              </to>
            </anchor>
          </controlPr>
        </control>
      </mc:Choice>
      <mc:Fallback>
        <control shapeId="4163" r:id="rId133" name="Control 67"/>
      </mc:Fallback>
    </mc:AlternateContent>
    <mc:AlternateContent xmlns:mc="http://schemas.openxmlformats.org/markup-compatibility/2006">
      <mc:Choice Requires="x14">
        <control shapeId="4164" r:id="rId135" name="Control 68">
          <controlPr defaultSize="0" autoPict="0" r:id="rId136">
            <anchor moveWithCells="1">
              <from>
                <xdr:col>13</xdr:col>
                <xdr:colOff>0</xdr:colOff>
                <xdr:row>80</xdr:row>
                <xdr:rowOff>0</xdr:rowOff>
              </from>
              <to>
                <xdr:col>15</xdr:col>
                <xdr:colOff>142875</xdr:colOff>
                <xdr:row>81</xdr:row>
                <xdr:rowOff>38100</xdr:rowOff>
              </to>
            </anchor>
          </controlPr>
        </control>
      </mc:Choice>
      <mc:Fallback>
        <control shapeId="4164" r:id="rId135" name="Control 68"/>
      </mc:Fallback>
    </mc:AlternateContent>
    <mc:AlternateContent xmlns:mc="http://schemas.openxmlformats.org/markup-compatibility/2006">
      <mc:Choice Requires="x14">
        <control shapeId="4165" r:id="rId137" name="Control 69">
          <controlPr defaultSize="0" autoPict="0" r:id="rId138">
            <anchor moveWithCells="1">
              <from>
                <xdr:col>13</xdr:col>
                <xdr:colOff>0</xdr:colOff>
                <xdr:row>81</xdr:row>
                <xdr:rowOff>0</xdr:rowOff>
              </from>
              <to>
                <xdr:col>15</xdr:col>
                <xdr:colOff>142875</xdr:colOff>
                <xdr:row>82</xdr:row>
                <xdr:rowOff>38100</xdr:rowOff>
              </to>
            </anchor>
          </controlPr>
        </control>
      </mc:Choice>
      <mc:Fallback>
        <control shapeId="4165" r:id="rId137" name="Control 69"/>
      </mc:Fallback>
    </mc:AlternateContent>
    <mc:AlternateContent xmlns:mc="http://schemas.openxmlformats.org/markup-compatibility/2006">
      <mc:Choice Requires="x14">
        <control shapeId="4166" r:id="rId139" name="Control 70">
          <controlPr defaultSize="0" autoPict="0" r:id="rId140">
            <anchor moveWithCells="1">
              <from>
                <xdr:col>0</xdr:col>
                <xdr:colOff>0</xdr:colOff>
                <xdr:row>83</xdr:row>
                <xdr:rowOff>0</xdr:rowOff>
              </from>
              <to>
                <xdr:col>1</xdr:col>
                <xdr:colOff>38100</xdr:colOff>
                <xdr:row>84</xdr:row>
                <xdr:rowOff>133350</xdr:rowOff>
              </to>
            </anchor>
          </controlPr>
        </control>
      </mc:Choice>
      <mc:Fallback>
        <control shapeId="4166" r:id="rId139" name="Control 70"/>
      </mc:Fallback>
    </mc:AlternateContent>
    <mc:AlternateContent xmlns:mc="http://schemas.openxmlformats.org/markup-compatibility/2006">
      <mc:Choice Requires="x14">
        <control shapeId="4167" r:id="rId141" name="Control 71">
          <controlPr defaultSize="0" autoPict="0" r:id="rId142">
            <anchor moveWithCells="1">
              <from>
                <xdr:col>13</xdr:col>
                <xdr:colOff>0</xdr:colOff>
                <xdr:row>84</xdr:row>
                <xdr:rowOff>0</xdr:rowOff>
              </from>
              <to>
                <xdr:col>15</xdr:col>
                <xdr:colOff>142875</xdr:colOff>
                <xdr:row>85</xdr:row>
                <xdr:rowOff>38100</xdr:rowOff>
              </to>
            </anchor>
          </controlPr>
        </control>
      </mc:Choice>
      <mc:Fallback>
        <control shapeId="4167" r:id="rId141" name="Control 71"/>
      </mc:Fallback>
    </mc:AlternateContent>
    <mc:AlternateContent xmlns:mc="http://schemas.openxmlformats.org/markup-compatibility/2006">
      <mc:Choice Requires="x14">
        <control shapeId="4168" r:id="rId143" name="Control 72">
          <controlPr defaultSize="0" autoPict="0" r:id="rId144">
            <anchor moveWithCells="1">
              <from>
                <xdr:col>13</xdr:col>
                <xdr:colOff>0</xdr:colOff>
                <xdr:row>85</xdr:row>
                <xdr:rowOff>0</xdr:rowOff>
              </from>
              <to>
                <xdr:col>15</xdr:col>
                <xdr:colOff>142875</xdr:colOff>
                <xdr:row>86</xdr:row>
                <xdr:rowOff>38100</xdr:rowOff>
              </to>
            </anchor>
          </controlPr>
        </control>
      </mc:Choice>
      <mc:Fallback>
        <control shapeId="4168" r:id="rId143" name="Control 72"/>
      </mc:Fallback>
    </mc:AlternateContent>
    <mc:AlternateContent xmlns:mc="http://schemas.openxmlformats.org/markup-compatibility/2006">
      <mc:Choice Requires="x14">
        <control shapeId="4169" r:id="rId145" name="Control 73">
          <controlPr defaultSize="0" autoPict="0" r:id="rId80">
            <anchor moveWithCells="1">
              <from>
                <xdr:col>0</xdr:col>
                <xdr:colOff>0</xdr:colOff>
                <xdr:row>87</xdr:row>
                <xdr:rowOff>0</xdr:rowOff>
              </from>
              <to>
                <xdr:col>1</xdr:col>
                <xdr:colOff>38100</xdr:colOff>
                <xdr:row>88</xdr:row>
                <xdr:rowOff>133350</xdr:rowOff>
              </to>
            </anchor>
          </controlPr>
        </control>
      </mc:Choice>
      <mc:Fallback>
        <control shapeId="4169" r:id="rId145" name="Control 73"/>
      </mc:Fallback>
    </mc:AlternateContent>
    <mc:AlternateContent xmlns:mc="http://schemas.openxmlformats.org/markup-compatibility/2006">
      <mc:Choice Requires="x14">
        <control shapeId="4170" r:id="rId146" name="Control 74">
          <controlPr defaultSize="0" autoPict="0" r:id="rId147">
            <anchor moveWithCells="1">
              <from>
                <xdr:col>13</xdr:col>
                <xdr:colOff>0</xdr:colOff>
                <xdr:row>88</xdr:row>
                <xdr:rowOff>0</xdr:rowOff>
              </from>
              <to>
                <xdr:col>15</xdr:col>
                <xdr:colOff>142875</xdr:colOff>
                <xdr:row>89</xdr:row>
                <xdr:rowOff>38100</xdr:rowOff>
              </to>
            </anchor>
          </controlPr>
        </control>
      </mc:Choice>
      <mc:Fallback>
        <control shapeId="4170" r:id="rId146" name="Control 74"/>
      </mc:Fallback>
    </mc:AlternateContent>
    <mc:AlternateContent xmlns:mc="http://schemas.openxmlformats.org/markup-compatibility/2006">
      <mc:Choice Requires="x14">
        <control shapeId="4171" r:id="rId148" name="Control 75">
          <controlPr defaultSize="0" autoPict="0" r:id="rId149">
            <anchor moveWithCells="1">
              <from>
                <xdr:col>13</xdr:col>
                <xdr:colOff>0</xdr:colOff>
                <xdr:row>89</xdr:row>
                <xdr:rowOff>0</xdr:rowOff>
              </from>
              <to>
                <xdr:col>15</xdr:col>
                <xdr:colOff>142875</xdr:colOff>
                <xdr:row>90</xdr:row>
                <xdr:rowOff>38100</xdr:rowOff>
              </to>
            </anchor>
          </controlPr>
        </control>
      </mc:Choice>
      <mc:Fallback>
        <control shapeId="4171" r:id="rId148" name="Control 75"/>
      </mc:Fallback>
    </mc:AlternateContent>
    <mc:AlternateContent xmlns:mc="http://schemas.openxmlformats.org/markup-compatibility/2006">
      <mc:Choice Requires="x14">
        <control shapeId="4172" r:id="rId150" name="Control 76">
          <controlPr defaultSize="0" autoPict="0" r:id="rId80">
            <anchor moveWithCells="1">
              <from>
                <xdr:col>0</xdr:col>
                <xdr:colOff>0</xdr:colOff>
                <xdr:row>91</xdr:row>
                <xdr:rowOff>0</xdr:rowOff>
              </from>
              <to>
                <xdr:col>1</xdr:col>
                <xdr:colOff>38100</xdr:colOff>
                <xdr:row>92</xdr:row>
                <xdr:rowOff>133350</xdr:rowOff>
              </to>
            </anchor>
          </controlPr>
        </control>
      </mc:Choice>
      <mc:Fallback>
        <control shapeId="4172" r:id="rId150" name="Control 76"/>
      </mc:Fallback>
    </mc:AlternateContent>
    <mc:AlternateContent xmlns:mc="http://schemas.openxmlformats.org/markup-compatibility/2006">
      <mc:Choice Requires="x14">
        <control shapeId="4173" r:id="rId151" name="Control 77">
          <controlPr defaultSize="0" autoPict="0" r:id="rId152">
            <anchor moveWithCells="1">
              <from>
                <xdr:col>13</xdr:col>
                <xdr:colOff>0</xdr:colOff>
                <xdr:row>92</xdr:row>
                <xdr:rowOff>0</xdr:rowOff>
              </from>
              <to>
                <xdr:col>15</xdr:col>
                <xdr:colOff>142875</xdr:colOff>
                <xdr:row>93</xdr:row>
                <xdr:rowOff>38100</xdr:rowOff>
              </to>
            </anchor>
          </controlPr>
        </control>
      </mc:Choice>
      <mc:Fallback>
        <control shapeId="4173" r:id="rId151" name="Control 77"/>
      </mc:Fallback>
    </mc:AlternateContent>
    <mc:AlternateContent xmlns:mc="http://schemas.openxmlformats.org/markup-compatibility/2006">
      <mc:Choice Requires="x14">
        <control shapeId="4174" r:id="rId153" name="Control 78">
          <controlPr defaultSize="0" autoPict="0" r:id="rId154">
            <anchor moveWithCells="1">
              <from>
                <xdr:col>13</xdr:col>
                <xdr:colOff>0</xdr:colOff>
                <xdr:row>93</xdr:row>
                <xdr:rowOff>0</xdr:rowOff>
              </from>
              <to>
                <xdr:col>15</xdr:col>
                <xdr:colOff>142875</xdr:colOff>
                <xdr:row>94</xdr:row>
                <xdr:rowOff>38100</xdr:rowOff>
              </to>
            </anchor>
          </controlPr>
        </control>
      </mc:Choice>
      <mc:Fallback>
        <control shapeId="4174" r:id="rId153" name="Control 78"/>
      </mc:Fallback>
    </mc:AlternateContent>
    <mc:AlternateContent xmlns:mc="http://schemas.openxmlformats.org/markup-compatibility/2006">
      <mc:Choice Requires="x14">
        <control shapeId="4175" r:id="rId155" name="Control 79">
          <controlPr defaultSize="0" autoPict="0" r:id="rId156">
            <anchor moveWithCells="1">
              <from>
                <xdr:col>13</xdr:col>
                <xdr:colOff>0</xdr:colOff>
                <xdr:row>94</xdr:row>
                <xdr:rowOff>0</xdr:rowOff>
              </from>
              <to>
                <xdr:col>15</xdr:col>
                <xdr:colOff>142875</xdr:colOff>
                <xdr:row>95</xdr:row>
                <xdr:rowOff>38100</xdr:rowOff>
              </to>
            </anchor>
          </controlPr>
        </control>
      </mc:Choice>
      <mc:Fallback>
        <control shapeId="4175" r:id="rId155" name="Control 79"/>
      </mc:Fallback>
    </mc:AlternateContent>
    <mc:AlternateContent xmlns:mc="http://schemas.openxmlformats.org/markup-compatibility/2006">
      <mc:Choice Requires="x14">
        <control shapeId="4176" r:id="rId157" name="Control 80">
          <controlPr defaultSize="0" autoPict="0" r:id="rId80">
            <anchor moveWithCells="1">
              <from>
                <xdr:col>0</xdr:col>
                <xdr:colOff>0</xdr:colOff>
                <xdr:row>96</xdr:row>
                <xdr:rowOff>0</xdr:rowOff>
              </from>
              <to>
                <xdr:col>1</xdr:col>
                <xdr:colOff>38100</xdr:colOff>
                <xdr:row>97</xdr:row>
                <xdr:rowOff>133350</xdr:rowOff>
              </to>
            </anchor>
          </controlPr>
        </control>
      </mc:Choice>
      <mc:Fallback>
        <control shapeId="4176" r:id="rId157" name="Control 80"/>
      </mc:Fallback>
    </mc:AlternateContent>
    <mc:AlternateContent xmlns:mc="http://schemas.openxmlformats.org/markup-compatibility/2006">
      <mc:Choice Requires="x14">
        <control shapeId="4177" r:id="rId158" name="Control 81">
          <controlPr defaultSize="0" autoPict="0" r:id="rId159">
            <anchor moveWithCells="1">
              <from>
                <xdr:col>13</xdr:col>
                <xdr:colOff>0</xdr:colOff>
                <xdr:row>97</xdr:row>
                <xdr:rowOff>0</xdr:rowOff>
              </from>
              <to>
                <xdr:col>15</xdr:col>
                <xdr:colOff>142875</xdr:colOff>
                <xdr:row>98</xdr:row>
                <xdr:rowOff>38100</xdr:rowOff>
              </to>
            </anchor>
          </controlPr>
        </control>
      </mc:Choice>
      <mc:Fallback>
        <control shapeId="4177" r:id="rId158" name="Control 81"/>
      </mc:Fallback>
    </mc:AlternateContent>
    <mc:AlternateContent xmlns:mc="http://schemas.openxmlformats.org/markup-compatibility/2006">
      <mc:Choice Requires="x14">
        <control shapeId="4178" r:id="rId160" name="Control 82">
          <controlPr defaultSize="0" autoPict="0" r:id="rId161">
            <anchor moveWithCells="1">
              <from>
                <xdr:col>13</xdr:col>
                <xdr:colOff>0</xdr:colOff>
                <xdr:row>98</xdr:row>
                <xdr:rowOff>0</xdr:rowOff>
              </from>
              <to>
                <xdr:col>15</xdr:col>
                <xdr:colOff>142875</xdr:colOff>
                <xdr:row>99</xdr:row>
                <xdr:rowOff>38100</xdr:rowOff>
              </to>
            </anchor>
          </controlPr>
        </control>
      </mc:Choice>
      <mc:Fallback>
        <control shapeId="4178" r:id="rId160" name="Control 82"/>
      </mc:Fallback>
    </mc:AlternateContent>
    <mc:AlternateContent xmlns:mc="http://schemas.openxmlformats.org/markup-compatibility/2006">
      <mc:Choice Requires="x14">
        <control shapeId="4179" r:id="rId162" name="Control 83">
          <controlPr defaultSize="0" autoPict="0" r:id="rId163">
            <anchor moveWithCells="1">
              <from>
                <xdr:col>13</xdr:col>
                <xdr:colOff>0</xdr:colOff>
                <xdr:row>99</xdr:row>
                <xdr:rowOff>0</xdr:rowOff>
              </from>
              <to>
                <xdr:col>15</xdr:col>
                <xdr:colOff>142875</xdr:colOff>
                <xdr:row>100</xdr:row>
                <xdr:rowOff>38100</xdr:rowOff>
              </to>
            </anchor>
          </controlPr>
        </control>
      </mc:Choice>
      <mc:Fallback>
        <control shapeId="4179" r:id="rId162" name="Control 83"/>
      </mc:Fallback>
    </mc:AlternateContent>
    <mc:AlternateContent xmlns:mc="http://schemas.openxmlformats.org/markup-compatibility/2006">
      <mc:Choice Requires="x14">
        <control shapeId="4180" r:id="rId164" name="Control 84">
          <controlPr defaultSize="0" autoPict="0" r:id="rId165">
            <anchor moveWithCells="1">
              <from>
                <xdr:col>13</xdr:col>
                <xdr:colOff>0</xdr:colOff>
                <xdr:row>100</xdr:row>
                <xdr:rowOff>0</xdr:rowOff>
              </from>
              <to>
                <xdr:col>15</xdr:col>
                <xdr:colOff>142875</xdr:colOff>
                <xdr:row>101</xdr:row>
                <xdr:rowOff>38100</xdr:rowOff>
              </to>
            </anchor>
          </controlPr>
        </control>
      </mc:Choice>
      <mc:Fallback>
        <control shapeId="4180" r:id="rId164" name="Control 84"/>
      </mc:Fallback>
    </mc:AlternateContent>
    <mc:AlternateContent xmlns:mc="http://schemas.openxmlformats.org/markup-compatibility/2006">
      <mc:Choice Requires="x14">
        <control shapeId="4181" r:id="rId166" name="Control 85">
          <controlPr defaultSize="0" autoPict="0" r:id="rId167">
            <anchor moveWithCells="1">
              <from>
                <xdr:col>13</xdr:col>
                <xdr:colOff>0</xdr:colOff>
                <xdr:row>101</xdr:row>
                <xdr:rowOff>0</xdr:rowOff>
              </from>
              <to>
                <xdr:col>15</xdr:col>
                <xdr:colOff>142875</xdr:colOff>
                <xdr:row>102</xdr:row>
                <xdr:rowOff>38100</xdr:rowOff>
              </to>
            </anchor>
          </controlPr>
        </control>
      </mc:Choice>
      <mc:Fallback>
        <control shapeId="4181" r:id="rId166" name="Control 85"/>
      </mc:Fallback>
    </mc:AlternateContent>
    <mc:AlternateContent xmlns:mc="http://schemas.openxmlformats.org/markup-compatibility/2006">
      <mc:Choice Requires="x14">
        <control shapeId="4182" r:id="rId168" name="Control 86">
          <controlPr defaultSize="0" autoPict="0" r:id="rId169">
            <anchor moveWithCells="1">
              <from>
                <xdr:col>13</xdr:col>
                <xdr:colOff>0</xdr:colOff>
                <xdr:row>102</xdr:row>
                <xdr:rowOff>0</xdr:rowOff>
              </from>
              <to>
                <xdr:col>15</xdr:col>
                <xdr:colOff>142875</xdr:colOff>
                <xdr:row>103</xdr:row>
                <xdr:rowOff>38100</xdr:rowOff>
              </to>
            </anchor>
          </controlPr>
        </control>
      </mc:Choice>
      <mc:Fallback>
        <control shapeId="4182" r:id="rId168" name="Control 86"/>
      </mc:Fallback>
    </mc:AlternateContent>
    <mc:AlternateContent xmlns:mc="http://schemas.openxmlformats.org/markup-compatibility/2006">
      <mc:Choice Requires="x14">
        <control shapeId="4183" r:id="rId170" name="Control 87">
          <controlPr defaultSize="0" autoPict="0" r:id="rId171">
            <anchor moveWithCells="1">
              <from>
                <xdr:col>13</xdr:col>
                <xdr:colOff>0</xdr:colOff>
                <xdr:row>103</xdr:row>
                <xdr:rowOff>0</xdr:rowOff>
              </from>
              <to>
                <xdr:col>15</xdr:col>
                <xdr:colOff>142875</xdr:colOff>
                <xdr:row>104</xdr:row>
                <xdr:rowOff>38100</xdr:rowOff>
              </to>
            </anchor>
          </controlPr>
        </control>
      </mc:Choice>
      <mc:Fallback>
        <control shapeId="4183" r:id="rId170" name="Control 87"/>
      </mc:Fallback>
    </mc:AlternateContent>
    <mc:AlternateContent xmlns:mc="http://schemas.openxmlformats.org/markup-compatibility/2006">
      <mc:Choice Requires="x14">
        <control shapeId="4184" r:id="rId172" name="Control 88">
          <controlPr defaultSize="0" autoPict="0" r:id="rId173">
            <anchor moveWithCells="1">
              <from>
                <xdr:col>0</xdr:col>
                <xdr:colOff>0</xdr:colOff>
                <xdr:row>105</xdr:row>
                <xdr:rowOff>0</xdr:rowOff>
              </from>
              <to>
                <xdr:col>1</xdr:col>
                <xdr:colOff>38100</xdr:colOff>
                <xdr:row>106</xdr:row>
                <xdr:rowOff>133350</xdr:rowOff>
              </to>
            </anchor>
          </controlPr>
        </control>
      </mc:Choice>
      <mc:Fallback>
        <control shapeId="4184" r:id="rId172" name="Control 88"/>
      </mc:Fallback>
    </mc:AlternateContent>
    <mc:AlternateContent xmlns:mc="http://schemas.openxmlformats.org/markup-compatibility/2006">
      <mc:Choice Requires="x14">
        <control shapeId="4185" r:id="rId174" name="Control 89">
          <controlPr defaultSize="0" autoPict="0" r:id="rId175">
            <anchor moveWithCells="1">
              <from>
                <xdr:col>13</xdr:col>
                <xdr:colOff>0</xdr:colOff>
                <xdr:row>106</xdr:row>
                <xdr:rowOff>0</xdr:rowOff>
              </from>
              <to>
                <xdr:col>15</xdr:col>
                <xdr:colOff>142875</xdr:colOff>
                <xdr:row>107</xdr:row>
                <xdr:rowOff>38100</xdr:rowOff>
              </to>
            </anchor>
          </controlPr>
        </control>
      </mc:Choice>
      <mc:Fallback>
        <control shapeId="4185" r:id="rId174" name="Control 89"/>
      </mc:Fallback>
    </mc:AlternateContent>
    <mc:AlternateContent xmlns:mc="http://schemas.openxmlformats.org/markup-compatibility/2006">
      <mc:Choice Requires="x14">
        <control shapeId="4186" r:id="rId176" name="Control 90">
          <controlPr defaultSize="0" autoPict="0" r:id="rId177">
            <anchor moveWithCells="1">
              <from>
                <xdr:col>13</xdr:col>
                <xdr:colOff>0</xdr:colOff>
                <xdr:row>107</xdr:row>
                <xdr:rowOff>0</xdr:rowOff>
              </from>
              <to>
                <xdr:col>15</xdr:col>
                <xdr:colOff>142875</xdr:colOff>
                <xdr:row>108</xdr:row>
                <xdr:rowOff>38100</xdr:rowOff>
              </to>
            </anchor>
          </controlPr>
        </control>
      </mc:Choice>
      <mc:Fallback>
        <control shapeId="4186" r:id="rId176" name="Control 90"/>
      </mc:Fallback>
    </mc:AlternateContent>
    <mc:AlternateContent xmlns:mc="http://schemas.openxmlformats.org/markup-compatibility/2006">
      <mc:Choice Requires="x14">
        <control shapeId="4187" r:id="rId178" name="Control 91">
          <controlPr defaultSize="0" autoPict="0" r:id="rId179">
            <anchor moveWithCells="1">
              <from>
                <xdr:col>0</xdr:col>
                <xdr:colOff>0</xdr:colOff>
                <xdr:row>109</xdr:row>
                <xdr:rowOff>0</xdr:rowOff>
              </from>
              <to>
                <xdr:col>1</xdr:col>
                <xdr:colOff>38100</xdr:colOff>
                <xdr:row>110</xdr:row>
                <xdr:rowOff>133350</xdr:rowOff>
              </to>
            </anchor>
          </controlPr>
        </control>
      </mc:Choice>
      <mc:Fallback>
        <control shapeId="4187" r:id="rId178" name="Control 91"/>
      </mc:Fallback>
    </mc:AlternateContent>
    <mc:AlternateContent xmlns:mc="http://schemas.openxmlformats.org/markup-compatibility/2006">
      <mc:Choice Requires="x14">
        <control shapeId="4188" r:id="rId180" name="Control 92">
          <controlPr defaultSize="0" autoPict="0" r:id="rId181">
            <anchor moveWithCells="1">
              <from>
                <xdr:col>13</xdr:col>
                <xdr:colOff>0</xdr:colOff>
                <xdr:row>110</xdr:row>
                <xdr:rowOff>0</xdr:rowOff>
              </from>
              <to>
                <xdr:col>15</xdr:col>
                <xdr:colOff>142875</xdr:colOff>
                <xdr:row>111</xdr:row>
                <xdr:rowOff>38100</xdr:rowOff>
              </to>
            </anchor>
          </controlPr>
        </control>
      </mc:Choice>
      <mc:Fallback>
        <control shapeId="4188" r:id="rId180" name="Control 92"/>
      </mc:Fallback>
    </mc:AlternateContent>
    <mc:AlternateContent xmlns:mc="http://schemas.openxmlformats.org/markup-compatibility/2006">
      <mc:Choice Requires="x14">
        <control shapeId="4189" r:id="rId182" name="Control 93">
          <controlPr defaultSize="0" autoPict="0" r:id="rId183">
            <anchor moveWithCells="1">
              <from>
                <xdr:col>13</xdr:col>
                <xdr:colOff>0</xdr:colOff>
                <xdr:row>111</xdr:row>
                <xdr:rowOff>0</xdr:rowOff>
              </from>
              <to>
                <xdr:col>15</xdr:col>
                <xdr:colOff>142875</xdr:colOff>
                <xdr:row>112</xdr:row>
                <xdr:rowOff>38100</xdr:rowOff>
              </to>
            </anchor>
          </controlPr>
        </control>
      </mc:Choice>
      <mc:Fallback>
        <control shapeId="4189" r:id="rId182" name="Control 93"/>
      </mc:Fallback>
    </mc:AlternateContent>
    <mc:AlternateContent xmlns:mc="http://schemas.openxmlformats.org/markup-compatibility/2006">
      <mc:Choice Requires="x14">
        <control shapeId="4190" r:id="rId184" name="Control 94">
          <controlPr defaultSize="0" autoPict="0" r:id="rId185">
            <anchor moveWithCells="1">
              <from>
                <xdr:col>13</xdr:col>
                <xdr:colOff>0</xdr:colOff>
                <xdr:row>112</xdr:row>
                <xdr:rowOff>0</xdr:rowOff>
              </from>
              <to>
                <xdr:col>15</xdr:col>
                <xdr:colOff>142875</xdr:colOff>
                <xdr:row>113</xdr:row>
                <xdr:rowOff>38100</xdr:rowOff>
              </to>
            </anchor>
          </controlPr>
        </control>
      </mc:Choice>
      <mc:Fallback>
        <control shapeId="4190" r:id="rId184" name="Control 94"/>
      </mc:Fallback>
    </mc:AlternateContent>
    <mc:AlternateContent xmlns:mc="http://schemas.openxmlformats.org/markup-compatibility/2006">
      <mc:Choice Requires="x14">
        <control shapeId="4191" r:id="rId186" name="Control 95">
          <controlPr defaultSize="0" autoPict="0" r:id="rId187">
            <anchor moveWithCells="1">
              <from>
                <xdr:col>13</xdr:col>
                <xdr:colOff>0</xdr:colOff>
                <xdr:row>113</xdr:row>
                <xdr:rowOff>0</xdr:rowOff>
              </from>
              <to>
                <xdr:col>15</xdr:col>
                <xdr:colOff>142875</xdr:colOff>
                <xdr:row>114</xdr:row>
                <xdr:rowOff>38100</xdr:rowOff>
              </to>
            </anchor>
          </controlPr>
        </control>
      </mc:Choice>
      <mc:Fallback>
        <control shapeId="4191" r:id="rId186" name="Control 95"/>
      </mc:Fallback>
    </mc:AlternateContent>
    <mc:AlternateContent xmlns:mc="http://schemas.openxmlformats.org/markup-compatibility/2006">
      <mc:Choice Requires="x14">
        <control shapeId="4192" r:id="rId188" name="Control 96">
          <controlPr defaultSize="0" autoPict="0" r:id="rId189">
            <anchor moveWithCells="1">
              <from>
                <xdr:col>13</xdr:col>
                <xdr:colOff>0</xdr:colOff>
                <xdr:row>114</xdr:row>
                <xdr:rowOff>0</xdr:rowOff>
              </from>
              <to>
                <xdr:col>15</xdr:col>
                <xdr:colOff>142875</xdr:colOff>
                <xdr:row>115</xdr:row>
                <xdr:rowOff>38100</xdr:rowOff>
              </to>
            </anchor>
          </controlPr>
        </control>
      </mc:Choice>
      <mc:Fallback>
        <control shapeId="4192" r:id="rId188" name="Control 96"/>
      </mc:Fallback>
    </mc:AlternateContent>
    <mc:AlternateContent xmlns:mc="http://schemas.openxmlformats.org/markup-compatibility/2006">
      <mc:Choice Requires="x14">
        <control shapeId="4193" r:id="rId190" name="Control 97">
          <controlPr defaultSize="0" autoPict="0" r:id="rId191">
            <anchor moveWithCells="1">
              <from>
                <xdr:col>13</xdr:col>
                <xdr:colOff>0</xdr:colOff>
                <xdr:row>115</xdr:row>
                <xdr:rowOff>0</xdr:rowOff>
              </from>
              <to>
                <xdr:col>15</xdr:col>
                <xdr:colOff>142875</xdr:colOff>
                <xdr:row>116</xdr:row>
                <xdr:rowOff>38100</xdr:rowOff>
              </to>
            </anchor>
          </controlPr>
        </control>
      </mc:Choice>
      <mc:Fallback>
        <control shapeId="4193" r:id="rId190" name="Control 97"/>
      </mc:Fallback>
    </mc:AlternateContent>
    <mc:AlternateContent xmlns:mc="http://schemas.openxmlformats.org/markup-compatibility/2006">
      <mc:Choice Requires="x14">
        <control shapeId="4194" r:id="rId192" name="Control 98">
          <controlPr defaultSize="0" autoPict="0" r:id="rId193">
            <anchor moveWithCells="1">
              <from>
                <xdr:col>13</xdr:col>
                <xdr:colOff>0</xdr:colOff>
                <xdr:row>116</xdr:row>
                <xdr:rowOff>0</xdr:rowOff>
              </from>
              <to>
                <xdr:col>15</xdr:col>
                <xdr:colOff>142875</xdr:colOff>
                <xdr:row>117</xdr:row>
                <xdr:rowOff>38100</xdr:rowOff>
              </to>
            </anchor>
          </controlPr>
        </control>
      </mc:Choice>
      <mc:Fallback>
        <control shapeId="4194" r:id="rId192" name="Control 98"/>
      </mc:Fallback>
    </mc:AlternateContent>
    <mc:AlternateContent xmlns:mc="http://schemas.openxmlformats.org/markup-compatibility/2006">
      <mc:Choice Requires="x14">
        <control shapeId="4195" r:id="rId194" name="Control 99">
          <controlPr defaultSize="0" autoPict="0" r:id="rId195">
            <anchor moveWithCells="1">
              <from>
                <xdr:col>13</xdr:col>
                <xdr:colOff>0</xdr:colOff>
                <xdr:row>117</xdr:row>
                <xdr:rowOff>0</xdr:rowOff>
              </from>
              <to>
                <xdr:col>15</xdr:col>
                <xdr:colOff>142875</xdr:colOff>
                <xdr:row>118</xdr:row>
                <xdr:rowOff>38100</xdr:rowOff>
              </to>
            </anchor>
          </controlPr>
        </control>
      </mc:Choice>
      <mc:Fallback>
        <control shapeId="4195" r:id="rId194" name="Control 99"/>
      </mc:Fallback>
    </mc:AlternateContent>
    <mc:AlternateContent xmlns:mc="http://schemas.openxmlformats.org/markup-compatibility/2006">
      <mc:Choice Requires="x14">
        <control shapeId="4196" r:id="rId196" name="Control 100">
          <controlPr defaultSize="0" autoPict="0" r:id="rId197">
            <anchor moveWithCells="1">
              <from>
                <xdr:col>13</xdr:col>
                <xdr:colOff>0</xdr:colOff>
                <xdr:row>118</xdr:row>
                <xdr:rowOff>0</xdr:rowOff>
              </from>
              <to>
                <xdr:col>15</xdr:col>
                <xdr:colOff>142875</xdr:colOff>
                <xdr:row>119</xdr:row>
                <xdr:rowOff>38100</xdr:rowOff>
              </to>
            </anchor>
          </controlPr>
        </control>
      </mc:Choice>
      <mc:Fallback>
        <control shapeId="4196" r:id="rId196" name="Control 100"/>
      </mc:Fallback>
    </mc:AlternateContent>
    <mc:AlternateContent xmlns:mc="http://schemas.openxmlformats.org/markup-compatibility/2006">
      <mc:Choice Requires="x14">
        <control shapeId="4197" r:id="rId198" name="Control 101">
          <controlPr defaultSize="0" autoPict="0" r:id="rId199">
            <anchor moveWithCells="1">
              <from>
                <xdr:col>13</xdr:col>
                <xdr:colOff>0</xdr:colOff>
                <xdr:row>119</xdr:row>
                <xdr:rowOff>0</xdr:rowOff>
              </from>
              <to>
                <xdr:col>15</xdr:col>
                <xdr:colOff>142875</xdr:colOff>
                <xdr:row>120</xdr:row>
                <xdr:rowOff>38100</xdr:rowOff>
              </to>
            </anchor>
          </controlPr>
        </control>
      </mc:Choice>
      <mc:Fallback>
        <control shapeId="4197" r:id="rId198" name="Control 101"/>
      </mc:Fallback>
    </mc:AlternateContent>
    <mc:AlternateContent xmlns:mc="http://schemas.openxmlformats.org/markup-compatibility/2006">
      <mc:Choice Requires="x14">
        <control shapeId="4198" r:id="rId200" name="Control 102">
          <controlPr defaultSize="0" autoPict="0" r:id="rId201">
            <anchor moveWithCells="1">
              <from>
                <xdr:col>13</xdr:col>
                <xdr:colOff>0</xdr:colOff>
                <xdr:row>120</xdr:row>
                <xdr:rowOff>0</xdr:rowOff>
              </from>
              <to>
                <xdr:col>15</xdr:col>
                <xdr:colOff>142875</xdr:colOff>
                <xdr:row>121</xdr:row>
                <xdr:rowOff>38100</xdr:rowOff>
              </to>
            </anchor>
          </controlPr>
        </control>
      </mc:Choice>
      <mc:Fallback>
        <control shapeId="4198" r:id="rId200" name="Control 102"/>
      </mc:Fallback>
    </mc:AlternateContent>
    <mc:AlternateContent xmlns:mc="http://schemas.openxmlformats.org/markup-compatibility/2006">
      <mc:Choice Requires="x14">
        <control shapeId="4199" r:id="rId202" name="Control 103">
          <controlPr defaultSize="0" autoPict="0" r:id="rId203">
            <anchor moveWithCells="1">
              <from>
                <xdr:col>13</xdr:col>
                <xdr:colOff>0</xdr:colOff>
                <xdr:row>121</xdr:row>
                <xdr:rowOff>0</xdr:rowOff>
              </from>
              <to>
                <xdr:col>15</xdr:col>
                <xdr:colOff>142875</xdr:colOff>
                <xdr:row>122</xdr:row>
                <xdr:rowOff>38100</xdr:rowOff>
              </to>
            </anchor>
          </controlPr>
        </control>
      </mc:Choice>
      <mc:Fallback>
        <control shapeId="4199" r:id="rId202" name="Control 103"/>
      </mc:Fallback>
    </mc:AlternateContent>
    <mc:AlternateContent xmlns:mc="http://schemas.openxmlformats.org/markup-compatibility/2006">
      <mc:Choice Requires="x14">
        <control shapeId="4200" r:id="rId204" name="Control 104">
          <controlPr defaultSize="0" autoPict="0" r:id="rId205">
            <anchor moveWithCells="1">
              <from>
                <xdr:col>13</xdr:col>
                <xdr:colOff>0</xdr:colOff>
                <xdr:row>122</xdr:row>
                <xdr:rowOff>0</xdr:rowOff>
              </from>
              <to>
                <xdr:col>15</xdr:col>
                <xdr:colOff>142875</xdr:colOff>
                <xdr:row>123</xdr:row>
                <xdr:rowOff>38100</xdr:rowOff>
              </to>
            </anchor>
          </controlPr>
        </control>
      </mc:Choice>
      <mc:Fallback>
        <control shapeId="4200" r:id="rId204" name="Control 104"/>
      </mc:Fallback>
    </mc:AlternateContent>
    <mc:AlternateContent xmlns:mc="http://schemas.openxmlformats.org/markup-compatibility/2006">
      <mc:Choice Requires="x14">
        <control shapeId="4201" r:id="rId206" name="Control 105">
          <controlPr defaultSize="0" autoPict="0" r:id="rId207">
            <anchor moveWithCells="1">
              <from>
                <xdr:col>13</xdr:col>
                <xdr:colOff>0</xdr:colOff>
                <xdr:row>123</xdr:row>
                <xdr:rowOff>0</xdr:rowOff>
              </from>
              <to>
                <xdr:col>15</xdr:col>
                <xdr:colOff>142875</xdr:colOff>
                <xdr:row>124</xdr:row>
                <xdr:rowOff>38100</xdr:rowOff>
              </to>
            </anchor>
          </controlPr>
        </control>
      </mc:Choice>
      <mc:Fallback>
        <control shapeId="4201" r:id="rId206" name="Control 105"/>
      </mc:Fallback>
    </mc:AlternateContent>
    <mc:AlternateContent xmlns:mc="http://schemas.openxmlformats.org/markup-compatibility/2006">
      <mc:Choice Requires="x14">
        <control shapeId="4202" r:id="rId208" name="Control 106">
          <controlPr defaultSize="0" autoPict="0" r:id="rId209">
            <anchor moveWithCells="1">
              <from>
                <xdr:col>13</xdr:col>
                <xdr:colOff>0</xdr:colOff>
                <xdr:row>124</xdr:row>
                <xdr:rowOff>0</xdr:rowOff>
              </from>
              <to>
                <xdr:col>15</xdr:col>
                <xdr:colOff>142875</xdr:colOff>
                <xdr:row>125</xdr:row>
                <xdr:rowOff>38100</xdr:rowOff>
              </to>
            </anchor>
          </controlPr>
        </control>
      </mc:Choice>
      <mc:Fallback>
        <control shapeId="4202" r:id="rId208" name="Control 106"/>
      </mc:Fallback>
    </mc:AlternateContent>
    <mc:AlternateContent xmlns:mc="http://schemas.openxmlformats.org/markup-compatibility/2006">
      <mc:Choice Requires="x14">
        <control shapeId="4203" r:id="rId210" name="Control 107">
          <controlPr defaultSize="0" autoPict="0" r:id="rId211">
            <anchor moveWithCells="1">
              <from>
                <xdr:col>13</xdr:col>
                <xdr:colOff>0</xdr:colOff>
                <xdr:row>125</xdr:row>
                <xdr:rowOff>0</xdr:rowOff>
              </from>
              <to>
                <xdr:col>15</xdr:col>
                <xdr:colOff>142875</xdr:colOff>
                <xdr:row>126</xdr:row>
                <xdr:rowOff>38100</xdr:rowOff>
              </to>
            </anchor>
          </controlPr>
        </control>
      </mc:Choice>
      <mc:Fallback>
        <control shapeId="4203" r:id="rId210" name="Control 107"/>
      </mc:Fallback>
    </mc:AlternateContent>
    <mc:AlternateContent xmlns:mc="http://schemas.openxmlformats.org/markup-compatibility/2006">
      <mc:Choice Requires="x14">
        <control shapeId="4204" r:id="rId212" name="Control 108">
          <controlPr defaultSize="0" autoPict="0" r:id="rId213">
            <anchor moveWithCells="1">
              <from>
                <xdr:col>13</xdr:col>
                <xdr:colOff>0</xdr:colOff>
                <xdr:row>126</xdr:row>
                <xdr:rowOff>0</xdr:rowOff>
              </from>
              <to>
                <xdr:col>15</xdr:col>
                <xdr:colOff>142875</xdr:colOff>
                <xdr:row>127</xdr:row>
                <xdr:rowOff>38100</xdr:rowOff>
              </to>
            </anchor>
          </controlPr>
        </control>
      </mc:Choice>
      <mc:Fallback>
        <control shapeId="4204" r:id="rId212" name="Control 108"/>
      </mc:Fallback>
    </mc:AlternateContent>
    <mc:AlternateContent xmlns:mc="http://schemas.openxmlformats.org/markup-compatibility/2006">
      <mc:Choice Requires="x14">
        <control shapeId="4205" r:id="rId214" name="Control 109">
          <controlPr defaultSize="0" autoPict="0" r:id="rId215">
            <anchor moveWithCells="1">
              <from>
                <xdr:col>13</xdr:col>
                <xdr:colOff>0</xdr:colOff>
                <xdr:row>127</xdr:row>
                <xdr:rowOff>0</xdr:rowOff>
              </from>
              <to>
                <xdr:col>15</xdr:col>
                <xdr:colOff>142875</xdr:colOff>
                <xdr:row>128</xdr:row>
                <xdr:rowOff>38100</xdr:rowOff>
              </to>
            </anchor>
          </controlPr>
        </control>
      </mc:Choice>
      <mc:Fallback>
        <control shapeId="4205" r:id="rId214" name="Control 109"/>
      </mc:Fallback>
    </mc:AlternateContent>
    <mc:AlternateContent xmlns:mc="http://schemas.openxmlformats.org/markup-compatibility/2006">
      <mc:Choice Requires="x14">
        <control shapeId="4206" r:id="rId216" name="Control 110">
          <controlPr defaultSize="0" autoPict="0" r:id="rId217">
            <anchor moveWithCells="1">
              <from>
                <xdr:col>13</xdr:col>
                <xdr:colOff>0</xdr:colOff>
                <xdr:row>128</xdr:row>
                <xdr:rowOff>0</xdr:rowOff>
              </from>
              <to>
                <xdr:col>15</xdr:col>
                <xdr:colOff>142875</xdr:colOff>
                <xdr:row>129</xdr:row>
                <xdr:rowOff>38100</xdr:rowOff>
              </to>
            </anchor>
          </controlPr>
        </control>
      </mc:Choice>
      <mc:Fallback>
        <control shapeId="4206" r:id="rId216" name="Control 110"/>
      </mc:Fallback>
    </mc:AlternateContent>
    <mc:AlternateContent xmlns:mc="http://schemas.openxmlformats.org/markup-compatibility/2006">
      <mc:Choice Requires="x14">
        <control shapeId="4207" r:id="rId218" name="Control 111">
          <controlPr defaultSize="0" autoPict="0" r:id="rId219">
            <anchor moveWithCells="1">
              <from>
                <xdr:col>13</xdr:col>
                <xdr:colOff>0</xdr:colOff>
                <xdr:row>129</xdr:row>
                <xdr:rowOff>0</xdr:rowOff>
              </from>
              <to>
                <xdr:col>15</xdr:col>
                <xdr:colOff>142875</xdr:colOff>
                <xdr:row>130</xdr:row>
                <xdr:rowOff>38100</xdr:rowOff>
              </to>
            </anchor>
          </controlPr>
        </control>
      </mc:Choice>
      <mc:Fallback>
        <control shapeId="4207" r:id="rId218" name="Control 111"/>
      </mc:Fallback>
    </mc:AlternateContent>
    <mc:AlternateContent xmlns:mc="http://schemas.openxmlformats.org/markup-compatibility/2006">
      <mc:Choice Requires="x14">
        <control shapeId="4208" r:id="rId220" name="Control 112">
          <controlPr defaultSize="0" autoPict="0" r:id="rId221">
            <anchor moveWithCells="1">
              <from>
                <xdr:col>13</xdr:col>
                <xdr:colOff>0</xdr:colOff>
                <xdr:row>130</xdr:row>
                <xdr:rowOff>0</xdr:rowOff>
              </from>
              <to>
                <xdr:col>15</xdr:col>
                <xdr:colOff>142875</xdr:colOff>
                <xdr:row>131</xdr:row>
                <xdr:rowOff>38100</xdr:rowOff>
              </to>
            </anchor>
          </controlPr>
        </control>
      </mc:Choice>
      <mc:Fallback>
        <control shapeId="4208" r:id="rId220" name="Control 112"/>
      </mc:Fallback>
    </mc:AlternateContent>
    <mc:AlternateContent xmlns:mc="http://schemas.openxmlformats.org/markup-compatibility/2006">
      <mc:Choice Requires="x14">
        <control shapeId="4209" r:id="rId222" name="Control 113">
          <controlPr defaultSize="0" autoPict="0" r:id="rId223">
            <anchor moveWithCells="1">
              <from>
                <xdr:col>13</xdr:col>
                <xdr:colOff>0</xdr:colOff>
                <xdr:row>131</xdr:row>
                <xdr:rowOff>0</xdr:rowOff>
              </from>
              <to>
                <xdr:col>15</xdr:col>
                <xdr:colOff>142875</xdr:colOff>
                <xdr:row>132</xdr:row>
                <xdr:rowOff>38100</xdr:rowOff>
              </to>
            </anchor>
          </controlPr>
        </control>
      </mc:Choice>
      <mc:Fallback>
        <control shapeId="4209" r:id="rId222" name="Control 113"/>
      </mc:Fallback>
    </mc:AlternateContent>
    <mc:AlternateContent xmlns:mc="http://schemas.openxmlformats.org/markup-compatibility/2006">
      <mc:Choice Requires="x14">
        <control shapeId="4210" r:id="rId224" name="Control 114">
          <controlPr defaultSize="0" autoPict="0" r:id="rId225">
            <anchor moveWithCells="1">
              <from>
                <xdr:col>13</xdr:col>
                <xdr:colOff>0</xdr:colOff>
                <xdr:row>132</xdr:row>
                <xdr:rowOff>0</xdr:rowOff>
              </from>
              <to>
                <xdr:col>15</xdr:col>
                <xdr:colOff>142875</xdr:colOff>
                <xdr:row>133</xdr:row>
                <xdr:rowOff>38100</xdr:rowOff>
              </to>
            </anchor>
          </controlPr>
        </control>
      </mc:Choice>
      <mc:Fallback>
        <control shapeId="4210" r:id="rId224" name="Control 114"/>
      </mc:Fallback>
    </mc:AlternateContent>
    <mc:AlternateContent xmlns:mc="http://schemas.openxmlformats.org/markup-compatibility/2006">
      <mc:Choice Requires="x14">
        <control shapeId="4211" r:id="rId226" name="Control 115">
          <controlPr defaultSize="0" autoPict="0" r:id="rId227">
            <anchor moveWithCells="1">
              <from>
                <xdr:col>13</xdr:col>
                <xdr:colOff>0</xdr:colOff>
                <xdr:row>133</xdr:row>
                <xdr:rowOff>0</xdr:rowOff>
              </from>
              <to>
                <xdr:col>15</xdr:col>
                <xdr:colOff>142875</xdr:colOff>
                <xdr:row>134</xdr:row>
                <xdr:rowOff>38100</xdr:rowOff>
              </to>
            </anchor>
          </controlPr>
        </control>
      </mc:Choice>
      <mc:Fallback>
        <control shapeId="4211" r:id="rId226" name="Control 115"/>
      </mc:Fallback>
    </mc:AlternateContent>
    <mc:AlternateContent xmlns:mc="http://schemas.openxmlformats.org/markup-compatibility/2006">
      <mc:Choice Requires="x14">
        <control shapeId="4212" r:id="rId228" name="Control 116">
          <controlPr defaultSize="0" autoPict="0" r:id="rId229">
            <anchor moveWithCells="1">
              <from>
                <xdr:col>13</xdr:col>
                <xdr:colOff>0</xdr:colOff>
                <xdr:row>134</xdr:row>
                <xdr:rowOff>0</xdr:rowOff>
              </from>
              <to>
                <xdr:col>15</xdr:col>
                <xdr:colOff>142875</xdr:colOff>
                <xdr:row>135</xdr:row>
                <xdr:rowOff>38100</xdr:rowOff>
              </to>
            </anchor>
          </controlPr>
        </control>
      </mc:Choice>
      <mc:Fallback>
        <control shapeId="4212" r:id="rId228" name="Control 116"/>
      </mc:Fallback>
    </mc:AlternateContent>
    <mc:AlternateContent xmlns:mc="http://schemas.openxmlformats.org/markup-compatibility/2006">
      <mc:Choice Requires="x14">
        <control shapeId="4213" r:id="rId230" name="Control 117">
          <controlPr defaultSize="0" autoPict="0" r:id="rId231">
            <anchor moveWithCells="1">
              <from>
                <xdr:col>13</xdr:col>
                <xdr:colOff>0</xdr:colOff>
                <xdr:row>135</xdr:row>
                <xdr:rowOff>0</xdr:rowOff>
              </from>
              <to>
                <xdr:col>15</xdr:col>
                <xdr:colOff>142875</xdr:colOff>
                <xdr:row>136</xdr:row>
                <xdr:rowOff>38100</xdr:rowOff>
              </to>
            </anchor>
          </controlPr>
        </control>
      </mc:Choice>
      <mc:Fallback>
        <control shapeId="4213" r:id="rId230" name="Control 117"/>
      </mc:Fallback>
    </mc:AlternateContent>
    <mc:AlternateContent xmlns:mc="http://schemas.openxmlformats.org/markup-compatibility/2006">
      <mc:Choice Requires="x14">
        <control shapeId="4214" r:id="rId232" name="Control 118">
          <controlPr defaultSize="0" autoPict="0" r:id="rId233">
            <anchor moveWithCells="1">
              <from>
                <xdr:col>13</xdr:col>
                <xdr:colOff>0</xdr:colOff>
                <xdr:row>136</xdr:row>
                <xdr:rowOff>0</xdr:rowOff>
              </from>
              <to>
                <xdr:col>15</xdr:col>
                <xdr:colOff>142875</xdr:colOff>
                <xdr:row>137</xdr:row>
                <xdr:rowOff>38100</xdr:rowOff>
              </to>
            </anchor>
          </controlPr>
        </control>
      </mc:Choice>
      <mc:Fallback>
        <control shapeId="4214" r:id="rId232" name="Control 118"/>
      </mc:Fallback>
    </mc:AlternateContent>
    <mc:AlternateContent xmlns:mc="http://schemas.openxmlformats.org/markup-compatibility/2006">
      <mc:Choice Requires="x14">
        <control shapeId="4215" r:id="rId234" name="Control 119">
          <controlPr defaultSize="0" autoPict="0" r:id="rId235">
            <anchor moveWithCells="1">
              <from>
                <xdr:col>13</xdr:col>
                <xdr:colOff>0</xdr:colOff>
                <xdr:row>137</xdr:row>
                <xdr:rowOff>0</xdr:rowOff>
              </from>
              <to>
                <xdr:col>15</xdr:col>
                <xdr:colOff>142875</xdr:colOff>
                <xdr:row>138</xdr:row>
                <xdr:rowOff>38100</xdr:rowOff>
              </to>
            </anchor>
          </controlPr>
        </control>
      </mc:Choice>
      <mc:Fallback>
        <control shapeId="4215" r:id="rId234" name="Control 119"/>
      </mc:Fallback>
    </mc:AlternateContent>
    <mc:AlternateContent xmlns:mc="http://schemas.openxmlformats.org/markup-compatibility/2006">
      <mc:Choice Requires="x14">
        <control shapeId="4216" r:id="rId236" name="Control 120">
          <controlPr defaultSize="0" autoPict="0" r:id="rId237">
            <anchor moveWithCells="1">
              <from>
                <xdr:col>13</xdr:col>
                <xdr:colOff>0</xdr:colOff>
                <xdr:row>138</xdr:row>
                <xdr:rowOff>0</xdr:rowOff>
              </from>
              <to>
                <xdr:col>15</xdr:col>
                <xdr:colOff>142875</xdr:colOff>
                <xdr:row>139</xdr:row>
                <xdr:rowOff>38100</xdr:rowOff>
              </to>
            </anchor>
          </controlPr>
        </control>
      </mc:Choice>
      <mc:Fallback>
        <control shapeId="4216" r:id="rId236" name="Control 120"/>
      </mc:Fallback>
    </mc:AlternateContent>
    <mc:AlternateContent xmlns:mc="http://schemas.openxmlformats.org/markup-compatibility/2006">
      <mc:Choice Requires="x14">
        <control shapeId="4217" r:id="rId238" name="Control 121">
          <controlPr defaultSize="0" autoPict="0" r:id="rId239">
            <anchor moveWithCells="1">
              <from>
                <xdr:col>13</xdr:col>
                <xdr:colOff>0</xdr:colOff>
                <xdr:row>139</xdr:row>
                <xdr:rowOff>0</xdr:rowOff>
              </from>
              <to>
                <xdr:col>15</xdr:col>
                <xdr:colOff>142875</xdr:colOff>
                <xdr:row>140</xdr:row>
                <xdr:rowOff>38100</xdr:rowOff>
              </to>
            </anchor>
          </controlPr>
        </control>
      </mc:Choice>
      <mc:Fallback>
        <control shapeId="4217" r:id="rId238" name="Control 121"/>
      </mc:Fallback>
    </mc:AlternateContent>
    <mc:AlternateContent xmlns:mc="http://schemas.openxmlformats.org/markup-compatibility/2006">
      <mc:Choice Requires="x14">
        <control shapeId="4218" r:id="rId240" name="Control 122">
          <controlPr defaultSize="0" autoPict="0" r:id="rId241">
            <anchor moveWithCells="1">
              <from>
                <xdr:col>13</xdr:col>
                <xdr:colOff>0</xdr:colOff>
                <xdr:row>140</xdr:row>
                <xdr:rowOff>0</xdr:rowOff>
              </from>
              <to>
                <xdr:col>15</xdr:col>
                <xdr:colOff>142875</xdr:colOff>
                <xdr:row>141</xdr:row>
                <xdr:rowOff>38100</xdr:rowOff>
              </to>
            </anchor>
          </controlPr>
        </control>
      </mc:Choice>
      <mc:Fallback>
        <control shapeId="4218" r:id="rId240" name="Control 122"/>
      </mc:Fallback>
    </mc:AlternateContent>
    <mc:AlternateContent xmlns:mc="http://schemas.openxmlformats.org/markup-compatibility/2006">
      <mc:Choice Requires="x14">
        <control shapeId="4219" r:id="rId242" name="Control 123">
          <controlPr defaultSize="0" autoPict="0" r:id="rId243">
            <anchor moveWithCells="1">
              <from>
                <xdr:col>13</xdr:col>
                <xdr:colOff>0</xdr:colOff>
                <xdr:row>141</xdr:row>
                <xdr:rowOff>0</xdr:rowOff>
              </from>
              <to>
                <xdr:col>15</xdr:col>
                <xdr:colOff>142875</xdr:colOff>
                <xdr:row>142</xdr:row>
                <xdr:rowOff>38100</xdr:rowOff>
              </to>
            </anchor>
          </controlPr>
        </control>
      </mc:Choice>
      <mc:Fallback>
        <control shapeId="4219" r:id="rId242" name="Control 123"/>
      </mc:Fallback>
    </mc:AlternateContent>
    <mc:AlternateContent xmlns:mc="http://schemas.openxmlformats.org/markup-compatibility/2006">
      <mc:Choice Requires="x14">
        <control shapeId="4220" r:id="rId244" name="Control 124">
          <controlPr defaultSize="0" autoPict="0" r:id="rId245">
            <anchor moveWithCells="1">
              <from>
                <xdr:col>13</xdr:col>
                <xdr:colOff>0</xdr:colOff>
                <xdr:row>142</xdr:row>
                <xdr:rowOff>0</xdr:rowOff>
              </from>
              <to>
                <xdr:col>15</xdr:col>
                <xdr:colOff>142875</xdr:colOff>
                <xdr:row>143</xdr:row>
                <xdr:rowOff>38100</xdr:rowOff>
              </to>
            </anchor>
          </controlPr>
        </control>
      </mc:Choice>
      <mc:Fallback>
        <control shapeId="4220" r:id="rId244" name="Control 124"/>
      </mc:Fallback>
    </mc:AlternateContent>
    <mc:AlternateContent xmlns:mc="http://schemas.openxmlformats.org/markup-compatibility/2006">
      <mc:Choice Requires="x14">
        <control shapeId="4221" r:id="rId246" name="Control 125">
          <controlPr defaultSize="0" autoPict="0" r:id="rId247">
            <anchor moveWithCells="1">
              <from>
                <xdr:col>13</xdr:col>
                <xdr:colOff>0</xdr:colOff>
                <xdr:row>143</xdr:row>
                <xdr:rowOff>0</xdr:rowOff>
              </from>
              <to>
                <xdr:col>15</xdr:col>
                <xdr:colOff>142875</xdr:colOff>
                <xdr:row>144</xdr:row>
                <xdr:rowOff>38100</xdr:rowOff>
              </to>
            </anchor>
          </controlPr>
        </control>
      </mc:Choice>
      <mc:Fallback>
        <control shapeId="4221" r:id="rId246" name="Control 125"/>
      </mc:Fallback>
    </mc:AlternateContent>
    <mc:AlternateContent xmlns:mc="http://schemas.openxmlformats.org/markup-compatibility/2006">
      <mc:Choice Requires="x14">
        <control shapeId="4222" r:id="rId248" name="Control 126">
          <controlPr defaultSize="0" autoPict="0" r:id="rId249">
            <anchor moveWithCells="1">
              <from>
                <xdr:col>13</xdr:col>
                <xdr:colOff>0</xdr:colOff>
                <xdr:row>144</xdr:row>
                <xdr:rowOff>0</xdr:rowOff>
              </from>
              <to>
                <xdr:col>15</xdr:col>
                <xdr:colOff>142875</xdr:colOff>
                <xdr:row>145</xdr:row>
                <xdr:rowOff>38100</xdr:rowOff>
              </to>
            </anchor>
          </controlPr>
        </control>
      </mc:Choice>
      <mc:Fallback>
        <control shapeId="4222" r:id="rId248" name="Control 126"/>
      </mc:Fallback>
    </mc:AlternateContent>
    <mc:AlternateContent xmlns:mc="http://schemas.openxmlformats.org/markup-compatibility/2006">
      <mc:Choice Requires="x14">
        <control shapeId="4223" r:id="rId250" name="Control 127">
          <controlPr defaultSize="0" autoPict="0" r:id="rId251">
            <anchor moveWithCells="1">
              <from>
                <xdr:col>13</xdr:col>
                <xdr:colOff>0</xdr:colOff>
                <xdr:row>145</xdr:row>
                <xdr:rowOff>0</xdr:rowOff>
              </from>
              <to>
                <xdr:col>15</xdr:col>
                <xdr:colOff>142875</xdr:colOff>
                <xdr:row>146</xdr:row>
                <xdr:rowOff>38100</xdr:rowOff>
              </to>
            </anchor>
          </controlPr>
        </control>
      </mc:Choice>
      <mc:Fallback>
        <control shapeId="4223" r:id="rId250" name="Control 127"/>
      </mc:Fallback>
    </mc:AlternateContent>
    <mc:AlternateContent xmlns:mc="http://schemas.openxmlformats.org/markup-compatibility/2006">
      <mc:Choice Requires="x14">
        <control shapeId="4224" r:id="rId252" name="Control 128">
          <controlPr defaultSize="0" autoPict="0" r:id="rId253">
            <anchor moveWithCells="1">
              <from>
                <xdr:col>13</xdr:col>
                <xdr:colOff>0</xdr:colOff>
                <xdr:row>146</xdr:row>
                <xdr:rowOff>0</xdr:rowOff>
              </from>
              <to>
                <xdr:col>15</xdr:col>
                <xdr:colOff>142875</xdr:colOff>
                <xdr:row>147</xdr:row>
                <xdr:rowOff>38100</xdr:rowOff>
              </to>
            </anchor>
          </controlPr>
        </control>
      </mc:Choice>
      <mc:Fallback>
        <control shapeId="4224" r:id="rId252" name="Control 128"/>
      </mc:Fallback>
    </mc:AlternateContent>
    <mc:AlternateContent xmlns:mc="http://schemas.openxmlformats.org/markup-compatibility/2006">
      <mc:Choice Requires="x14">
        <control shapeId="4225" r:id="rId254" name="Control 129">
          <controlPr defaultSize="0" autoPict="0" r:id="rId255">
            <anchor moveWithCells="1">
              <from>
                <xdr:col>13</xdr:col>
                <xdr:colOff>0</xdr:colOff>
                <xdr:row>147</xdr:row>
                <xdr:rowOff>0</xdr:rowOff>
              </from>
              <to>
                <xdr:col>15</xdr:col>
                <xdr:colOff>142875</xdr:colOff>
                <xdr:row>148</xdr:row>
                <xdr:rowOff>38100</xdr:rowOff>
              </to>
            </anchor>
          </controlPr>
        </control>
      </mc:Choice>
      <mc:Fallback>
        <control shapeId="4225" r:id="rId254" name="Control 129"/>
      </mc:Fallback>
    </mc:AlternateContent>
    <mc:AlternateContent xmlns:mc="http://schemas.openxmlformats.org/markup-compatibility/2006">
      <mc:Choice Requires="x14">
        <control shapeId="4226" r:id="rId256" name="Control 130">
          <controlPr defaultSize="0" autoPict="0" r:id="rId257">
            <anchor moveWithCells="1">
              <from>
                <xdr:col>13</xdr:col>
                <xdr:colOff>0</xdr:colOff>
                <xdr:row>148</xdr:row>
                <xdr:rowOff>0</xdr:rowOff>
              </from>
              <to>
                <xdr:col>15</xdr:col>
                <xdr:colOff>142875</xdr:colOff>
                <xdr:row>149</xdr:row>
                <xdr:rowOff>38100</xdr:rowOff>
              </to>
            </anchor>
          </controlPr>
        </control>
      </mc:Choice>
      <mc:Fallback>
        <control shapeId="4226" r:id="rId256" name="Control 130"/>
      </mc:Fallback>
    </mc:AlternateContent>
    <mc:AlternateContent xmlns:mc="http://schemas.openxmlformats.org/markup-compatibility/2006">
      <mc:Choice Requires="x14">
        <control shapeId="4227" r:id="rId258" name="Control 131">
          <controlPr defaultSize="0" autoPict="0" r:id="rId259">
            <anchor moveWithCells="1">
              <from>
                <xdr:col>0</xdr:col>
                <xdr:colOff>0</xdr:colOff>
                <xdr:row>150</xdr:row>
                <xdr:rowOff>0</xdr:rowOff>
              </from>
              <to>
                <xdr:col>1</xdr:col>
                <xdr:colOff>38100</xdr:colOff>
                <xdr:row>151</xdr:row>
                <xdr:rowOff>133350</xdr:rowOff>
              </to>
            </anchor>
          </controlPr>
        </control>
      </mc:Choice>
      <mc:Fallback>
        <control shapeId="4227" r:id="rId258" name="Control 131"/>
      </mc:Fallback>
    </mc:AlternateContent>
    <mc:AlternateContent xmlns:mc="http://schemas.openxmlformats.org/markup-compatibility/2006">
      <mc:Choice Requires="x14">
        <control shapeId="4228" r:id="rId260" name="Control 132">
          <controlPr defaultSize="0" autoPict="0" r:id="rId261">
            <anchor moveWithCells="1">
              <from>
                <xdr:col>13</xdr:col>
                <xdr:colOff>0</xdr:colOff>
                <xdr:row>151</xdr:row>
                <xdr:rowOff>0</xdr:rowOff>
              </from>
              <to>
                <xdr:col>15</xdr:col>
                <xdr:colOff>142875</xdr:colOff>
                <xdr:row>152</xdr:row>
                <xdr:rowOff>38100</xdr:rowOff>
              </to>
            </anchor>
          </controlPr>
        </control>
      </mc:Choice>
      <mc:Fallback>
        <control shapeId="4228" r:id="rId260" name="Control 132"/>
      </mc:Fallback>
    </mc:AlternateContent>
    <mc:AlternateContent xmlns:mc="http://schemas.openxmlformats.org/markup-compatibility/2006">
      <mc:Choice Requires="x14">
        <control shapeId="4229" r:id="rId262" name="Control 133">
          <controlPr defaultSize="0" autoPict="0" r:id="rId263">
            <anchor moveWithCells="1">
              <from>
                <xdr:col>13</xdr:col>
                <xdr:colOff>0</xdr:colOff>
                <xdr:row>152</xdr:row>
                <xdr:rowOff>0</xdr:rowOff>
              </from>
              <to>
                <xdr:col>15</xdr:col>
                <xdr:colOff>142875</xdr:colOff>
                <xdr:row>153</xdr:row>
                <xdr:rowOff>38100</xdr:rowOff>
              </to>
            </anchor>
          </controlPr>
        </control>
      </mc:Choice>
      <mc:Fallback>
        <control shapeId="4229" r:id="rId262" name="Control 133"/>
      </mc:Fallback>
    </mc:AlternateContent>
    <mc:AlternateContent xmlns:mc="http://schemas.openxmlformats.org/markup-compatibility/2006">
      <mc:Choice Requires="x14">
        <control shapeId="4230" r:id="rId264" name="Control 134">
          <controlPr defaultSize="0" autoPict="0" r:id="rId265">
            <anchor moveWithCells="1">
              <from>
                <xdr:col>13</xdr:col>
                <xdr:colOff>0</xdr:colOff>
                <xdr:row>153</xdr:row>
                <xdr:rowOff>0</xdr:rowOff>
              </from>
              <to>
                <xdr:col>15</xdr:col>
                <xdr:colOff>142875</xdr:colOff>
                <xdr:row>154</xdr:row>
                <xdr:rowOff>38100</xdr:rowOff>
              </to>
            </anchor>
          </controlPr>
        </control>
      </mc:Choice>
      <mc:Fallback>
        <control shapeId="4230" r:id="rId264" name="Control 134"/>
      </mc:Fallback>
    </mc:AlternateContent>
    <mc:AlternateContent xmlns:mc="http://schemas.openxmlformats.org/markup-compatibility/2006">
      <mc:Choice Requires="x14">
        <control shapeId="4231" r:id="rId266" name="Control 135">
          <controlPr defaultSize="0" autoPict="0" r:id="rId267">
            <anchor moveWithCells="1">
              <from>
                <xdr:col>0</xdr:col>
                <xdr:colOff>0</xdr:colOff>
                <xdr:row>155</xdr:row>
                <xdr:rowOff>0</xdr:rowOff>
              </from>
              <to>
                <xdr:col>1</xdr:col>
                <xdr:colOff>38100</xdr:colOff>
                <xdr:row>156</xdr:row>
                <xdr:rowOff>133350</xdr:rowOff>
              </to>
            </anchor>
          </controlPr>
        </control>
      </mc:Choice>
      <mc:Fallback>
        <control shapeId="4231" r:id="rId266" name="Control 135"/>
      </mc:Fallback>
    </mc:AlternateContent>
    <mc:AlternateContent xmlns:mc="http://schemas.openxmlformats.org/markup-compatibility/2006">
      <mc:Choice Requires="x14">
        <control shapeId="4232" r:id="rId268" name="Control 136">
          <controlPr defaultSize="0" autoPict="0" r:id="rId269">
            <anchor moveWithCells="1">
              <from>
                <xdr:col>13</xdr:col>
                <xdr:colOff>0</xdr:colOff>
                <xdr:row>156</xdr:row>
                <xdr:rowOff>0</xdr:rowOff>
              </from>
              <to>
                <xdr:col>15</xdr:col>
                <xdr:colOff>142875</xdr:colOff>
                <xdr:row>157</xdr:row>
                <xdr:rowOff>38100</xdr:rowOff>
              </to>
            </anchor>
          </controlPr>
        </control>
      </mc:Choice>
      <mc:Fallback>
        <control shapeId="4232" r:id="rId268" name="Control 136"/>
      </mc:Fallback>
    </mc:AlternateContent>
    <mc:AlternateContent xmlns:mc="http://schemas.openxmlformats.org/markup-compatibility/2006">
      <mc:Choice Requires="x14">
        <control shapeId="4233" r:id="rId270" name="Control 137">
          <controlPr defaultSize="0" autoPict="0" r:id="rId271">
            <anchor moveWithCells="1">
              <from>
                <xdr:col>13</xdr:col>
                <xdr:colOff>0</xdr:colOff>
                <xdr:row>157</xdr:row>
                <xdr:rowOff>0</xdr:rowOff>
              </from>
              <to>
                <xdr:col>15</xdr:col>
                <xdr:colOff>142875</xdr:colOff>
                <xdr:row>158</xdr:row>
                <xdr:rowOff>38100</xdr:rowOff>
              </to>
            </anchor>
          </controlPr>
        </control>
      </mc:Choice>
      <mc:Fallback>
        <control shapeId="4233" r:id="rId270" name="Control 137"/>
      </mc:Fallback>
    </mc:AlternateContent>
    <mc:AlternateContent xmlns:mc="http://schemas.openxmlformats.org/markup-compatibility/2006">
      <mc:Choice Requires="x14">
        <control shapeId="4234" r:id="rId272" name="Control 138">
          <controlPr defaultSize="0" autoPict="0" r:id="rId273">
            <anchor moveWithCells="1">
              <from>
                <xdr:col>13</xdr:col>
                <xdr:colOff>0</xdr:colOff>
                <xdr:row>158</xdr:row>
                <xdr:rowOff>0</xdr:rowOff>
              </from>
              <to>
                <xdr:col>15</xdr:col>
                <xdr:colOff>142875</xdr:colOff>
                <xdr:row>159</xdr:row>
                <xdr:rowOff>38100</xdr:rowOff>
              </to>
            </anchor>
          </controlPr>
        </control>
      </mc:Choice>
      <mc:Fallback>
        <control shapeId="4234" r:id="rId272" name="Control 138"/>
      </mc:Fallback>
    </mc:AlternateContent>
    <mc:AlternateContent xmlns:mc="http://schemas.openxmlformats.org/markup-compatibility/2006">
      <mc:Choice Requires="x14">
        <control shapeId="4235" r:id="rId274" name="Control 139">
          <controlPr defaultSize="0" autoPict="0" r:id="rId80">
            <anchor moveWithCells="1">
              <from>
                <xdr:col>0</xdr:col>
                <xdr:colOff>0</xdr:colOff>
                <xdr:row>160</xdr:row>
                <xdr:rowOff>0</xdr:rowOff>
              </from>
              <to>
                <xdr:col>1</xdr:col>
                <xdr:colOff>38100</xdr:colOff>
                <xdr:row>161</xdr:row>
                <xdr:rowOff>133350</xdr:rowOff>
              </to>
            </anchor>
          </controlPr>
        </control>
      </mc:Choice>
      <mc:Fallback>
        <control shapeId="4235" r:id="rId274" name="Control 139"/>
      </mc:Fallback>
    </mc:AlternateContent>
    <mc:AlternateContent xmlns:mc="http://schemas.openxmlformats.org/markup-compatibility/2006">
      <mc:Choice Requires="x14">
        <control shapeId="4236" r:id="rId275" name="Control 140">
          <controlPr defaultSize="0" autoPict="0" r:id="rId276">
            <anchor moveWithCells="1">
              <from>
                <xdr:col>13</xdr:col>
                <xdr:colOff>0</xdr:colOff>
                <xdr:row>161</xdr:row>
                <xdr:rowOff>0</xdr:rowOff>
              </from>
              <to>
                <xdr:col>15</xdr:col>
                <xdr:colOff>142875</xdr:colOff>
                <xdr:row>162</xdr:row>
                <xdr:rowOff>38100</xdr:rowOff>
              </to>
            </anchor>
          </controlPr>
        </control>
      </mc:Choice>
      <mc:Fallback>
        <control shapeId="4236" r:id="rId275" name="Control 140"/>
      </mc:Fallback>
    </mc:AlternateContent>
    <mc:AlternateContent xmlns:mc="http://schemas.openxmlformats.org/markup-compatibility/2006">
      <mc:Choice Requires="x14">
        <control shapeId="4237" r:id="rId277" name="Control 141">
          <controlPr defaultSize="0" autoPict="0" r:id="rId76">
            <anchor moveWithCells="1">
              <from>
                <xdr:col>0</xdr:col>
                <xdr:colOff>0</xdr:colOff>
                <xdr:row>163</xdr:row>
                <xdr:rowOff>0</xdr:rowOff>
              </from>
              <to>
                <xdr:col>1</xdr:col>
                <xdr:colOff>38100</xdr:colOff>
                <xdr:row>164</xdr:row>
                <xdr:rowOff>133350</xdr:rowOff>
              </to>
            </anchor>
          </controlPr>
        </control>
      </mc:Choice>
      <mc:Fallback>
        <control shapeId="4237" r:id="rId277" name="Control 141"/>
      </mc:Fallback>
    </mc:AlternateContent>
    <mc:AlternateContent xmlns:mc="http://schemas.openxmlformats.org/markup-compatibility/2006">
      <mc:Choice Requires="x14">
        <control shapeId="4238" r:id="rId278" name="Control 142">
          <controlPr defaultSize="0" autoPict="0" r:id="rId279">
            <anchor moveWithCells="1">
              <from>
                <xdr:col>13</xdr:col>
                <xdr:colOff>0</xdr:colOff>
                <xdr:row>164</xdr:row>
                <xdr:rowOff>0</xdr:rowOff>
              </from>
              <to>
                <xdr:col>15</xdr:col>
                <xdr:colOff>142875</xdr:colOff>
                <xdr:row>165</xdr:row>
                <xdr:rowOff>38100</xdr:rowOff>
              </to>
            </anchor>
          </controlPr>
        </control>
      </mc:Choice>
      <mc:Fallback>
        <control shapeId="4238" r:id="rId278" name="Control 142"/>
      </mc:Fallback>
    </mc:AlternateContent>
    <mc:AlternateContent xmlns:mc="http://schemas.openxmlformats.org/markup-compatibility/2006">
      <mc:Choice Requires="x14">
        <control shapeId="4239" r:id="rId280" name="Control 143">
          <controlPr defaultSize="0" autoPict="0" r:id="rId281">
            <anchor moveWithCells="1">
              <from>
                <xdr:col>13</xdr:col>
                <xdr:colOff>0</xdr:colOff>
                <xdr:row>165</xdr:row>
                <xdr:rowOff>0</xdr:rowOff>
              </from>
              <to>
                <xdr:col>15</xdr:col>
                <xdr:colOff>142875</xdr:colOff>
                <xdr:row>166</xdr:row>
                <xdr:rowOff>38100</xdr:rowOff>
              </to>
            </anchor>
          </controlPr>
        </control>
      </mc:Choice>
      <mc:Fallback>
        <control shapeId="4239" r:id="rId280" name="Control 143"/>
      </mc:Fallback>
    </mc:AlternateContent>
    <mc:AlternateContent xmlns:mc="http://schemas.openxmlformats.org/markup-compatibility/2006">
      <mc:Choice Requires="x14">
        <control shapeId="4240" r:id="rId282" name="Control 144">
          <controlPr defaultSize="0" autoPict="0" r:id="rId283">
            <anchor moveWithCells="1">
              <from>
                <xdr:col>13</xdr:col>
                <xdr:colOff>0</xdr:colOff>
                <xdr:row>166</xdr:row>
                <xdr:rowOff>0</xdr:rowOff>
              </from>
              <to>
                <xdr:col>15</xdr:col>
                <xdr:colOff>142875</xdr:colOff>
                <xdr:row>167</xdr:row>
                <xdr:rowOff>38100</xdr:rowOff>
              </to>
            </anchor>
          </controlPr>
        </control>
      </mc:Choice>
      <mc:Fallback>
        <control shapeId="4240" r:id="rId282" name="Control 144"/>
      </mc:Fallback>
    </mc:AlternateContent>
    <mc:AlternateContent xmlns:mc="http://schemas.openxmlformats.org/markup-compatibility/2006">
      <mc:Choice Requires="x14">
        <control shapeId="4241" r:id="rId284" name="Control 145">
          <controlPr defaultSize="0" autoPict="0" r:id="rId285">
            <anchor moveWithCells="1">
              <from>
                <xdr:col>13</xdr:col>
                <xdr:colOff>0</xdr:colOff>
                <xdr:row>167</xdr:row>
                <xdr:rowOff>0</xdr:rowOff>
              </from>
              <to>
                <xdr:col>15</xdr:col>
                <xdr:colOff>142875</xdr:colOff>
                <xdr:row>168</xdr:row>
                <xdr:rowOff>38100</xdr:rowOff>
              </to>
            </anchor>
          </controlPr>
        </control>
      </mc:Choice>
      <mc:Fallback>
        <control shapeId="4241" r:id="rId284" name="Control 145"/>
      </mc:Fallback>
    </mc:AlternateContent>
    <mc:AlternateContent xmlns:mc="http://schemas.openxmlformats.org/markup-compatibility/2006">
      <mc:Choice Requires="x14">
        <control shapeId="4242" r:id="rId286" name="Control 146">
          <controlPr defaultSize="0" autoPict="0" r:id="rId287">
            <anchor moveWithCells="1">
              <from>
                <xdr:col>13</xdr:col>
                <xdr:colOff>0</xdr:colOff>
                <xdr:row>168</xdr:row>
                <xdr:rowOff>0</xdr:rowOff>
              </from>
              <to>
                <xdr:col>15</xdr:col>
                <xdr:colOff>142875</xdr:colOff>
                <xdr:row>169</xdr:row>
                <xdr:rowOff>38100</xdr:rowOff>
              </to>
            </anchor>
          </controlPr>
        </control>
      </mc:Choice>
      <mc:Fallback>
        <control shapeId="4242" r:id="rId286" name="Control 146"/>
      </mc:Fallback>
    </mc:AlternateContent>
    <mc:AlternateContent xmlns:mc="http://schemas.openxmlformats.org/markup-compatibility/2006">
      <mc:Choice Requires="x14">
        <control shapeId="4243" r:id="rId288" name="Control 147">
          <controlPr defaultSize="0" autoPict="0" r:id="rId76">
            <anchor moveWithCells="1">
              <from>
                <xdr:col>0</xdr:col>
                <xdr:colOff>0</xdr:colOff>
                <xdr:row>170</xdr:row>
                <xdr:rowOff>0</xdr:rowOff>
              </from>
              <to>
                <xdr:col>1</xdr:col>
                <xdr:colOff>38100</xdr:colOff>
                <xdr:row>171</xdr:row>
                <xdr:rowOff>133350</xdr:rowOff>
              </to>
            </anchor>
          </controlPr>
        </control>
      </mc:Choice>
      <mc:Fallback>
        <control shapeId="4243" r:id="rId288" name="Control 147"/>
      </mc:Fallback>
    </mc:AlternateContent>
    <mc:AlternateContent xmlns:mc="http://schemas.openxmlformats.org/markup-compatibility/2006">
      <mc:Choice Requires="x14">
        <control shapeId="4244" r:id="rId289" name="Control 148">
          <controlPr defaultSize="0" autoPict="0" r:id="rId290">
            <anchor moveWithCells="1">
              <from>
                <xdr:col>13</xdr:col>
                <xdr:colOff>0</xdr:colOff>
                <xdr:row>171</xdr:row>
                <xdr:rowOff>0</xdr:rowOff>
              </from>
              <to>
                <xdr:col>15</xdr:col>
                <xdr:colOff>142875</xdr:colOff>
                <xdr:row>172</xdr:row>
                <xdr:rowOff>38100</xdr:rowOff>
              </to>
            </anchor>
          </controlPr>
        </control>
      </mc:Choice>
      <mc:Fallback>
        <control shapeId="4244" r:id="rId289" name="Control 148"/>
      </mc:Fallback>
    </mc:AlternateContent>
    <mc:AlternateContent xmlns:mc="http://schemas.openxmlformats.org/markup-compatibility/2006">
      <mc:Choice Requires="x14">
        <control shapeId="4245" r:id="rId291" name="Control 149">
          <controlPr defaultSize="0" autoPict="0" r:id="rId140">
            <anchor moveWithCells="1">
              <from>
                <xdr:col>0</xdr:col>
                <xdr:colOff>0</xdr:colOff>
                <xdr:row>173</xdr:row>
                <xdr:rowOff>0</xdr:rowOff>
              </from>
              <to>
                <xdr:col>1</xdr:col>
                <xdr:colOff>38100</xdr:colOff>
                <xdr:row>174</xdr:row>
                <xdr:rowOff>133350</xdr:rowOff>
              </to>
            </anchor>
          </controlPr>
        </control>
      </mc:Choice>
      <mc:Fallback>
        <control shapeId="4245" r:id="rId291" name="Control 149"/>
      </mc:Fallback>
    </mc:AlternateContent>
    <mc:AlternateContent xmlns:mc="http://schemas.openxmlformats.org/markup-compatibility/2006">
      <mc:Choice Requires="x14">
        <control shapeId="4246" r:id="rId292" name="Control 150">
          <controlPr defaultSize="0" autoPict="0" r:id="rId293">
            <anchor moveWithCells="1">
              <from>
                <xdr:col>13</xdr:col>
                <xdr:colOff>0</xdr:colOff>
                <xdr:row>174</xdr:row>
                <xdr:rowOff>0</xdr:rowOff>
              </from>
              <to>
                <xdr:col>15</xdr:col>
                <xdr:colOff>142875</xdr:colOff>
                <xdr:row>175</xdr:row>
                <xdr:rowOff>38100</xdr:rowOff>
              </to>
            </anchor>
          </controlPr>
        </control>
      </mc:Choice>
      <mc:Fallback>
        <control shapeId="4246" r:id="rId292" name="Control 150"/>
      </mc:Fallback>
    </mc:AlternateContent>
    <mc:AlternateContent xmlns:mc="http://schemas.openxmlformats.org/markup-compatibility/2006">
      <mc:Choice Requires="x14">
        <control shapeId="4247" r:id="rId294" name="Control 151">
          <controlPr defaultSize="0" autoPict="0" r:id="rId295">
            <anchor moveWithCells="1">
              <from>
                <xdr:col>13</xdr:col>
                <xdr:colOff>0</xdr:colOff>
                <xdr:row>175</xdr:row>
                <xdr:rowOff>0</xdr:rowOff>
              </from>
              <to>
                <xdr:col>15</xdr:col>
                <xdr:colOff>142875</xdr:colOff>
                <xdr:row>176</xdr:row>
                <xdr:rowOff>38100</xdr:rowOff>
              </to>
            </anchor>
          </controlPr>
        </control>
      </mc:Choice>
      <mc:Fallback>
        <control shapeId="4247" r:id="rId294" name="Control 151"/>
      </mc:Fallback>
    </mc:AlternateContent>
    <mc:AlternateContent xmlns:mc="http://schemas.openxmlformats.org/markup-compatibility/2006">
      <mc:Choice Requires="x14">
        <control shapeId="4248" r:id="rId296" name="Control 152">
          <controlPr defaultSize="0" autoPict="0" r:id="rId297">
            <anchor moveWithCells="1">
              <from>
                <xdr:col>13</xdr:col>
                <xdr:colOff>0</xdr:colOff>
                <xdr:row>176</xdr:row>
                <xdr:rowOff>0</xdr:rowOff>
              </from>
              <to>
                <xdr:col>15</xdr:col>
                <xdr:colOff>142875</xdr:colOff>
                <xdr:row>177</xdr:row>
                <xdr:rowOff>38100</xdr:rowOff>
              </to>
            </anchor>
          </controlPr>
        </control>
      </mc:Choice>
      <mc:Fallback>
        <control shapeId="4248" r:id="rId296" name="Control 152"/>
      </mc:Fallback>
    </mc:AlternateContent>
    <mc:AlternateContent xmlns:mc="http://schemas.openxmlformats.org/markup-compatibility/2006">
      <mc:Choice Requires="x14">
        <control shapeId="4249" r:id="rId298" name="Control 153">
          <controlPr defaultSize="0" autoPict="0" r:id="rId299">
            <anchor moveWithCells="1">
              <from>
                <xdr:col>13</xdr:col>
                <xdr:colOff>0</xdr:colOff>
                <xdr:row>177</xdr:row>
                <xdr:rowOff>0</xdr:rowOff>
              </from>
              <to>
                <xdr:col>15</xdr:col>
                <xdr:colOff>142875</xdr:colOff>
                <xdr:row>178</xdr:row>
                <xdr:rowOff>38100</xdr:rowOff>
              </to>
            </anchor>
          </controlPr>
        </control>
      </mc:Choice>
      <mc:Fallback>
        <control shapeId="4249" r:id="rId298" name="Control 153"/>
      </mc:Fallback>
    </mc:AlternateContent>
    <mc:AlternateContent xmlns:mc="http://schemas.openxmlformats.org/markup-compatibility/2006">
      <mc:Choice Requires="x14">
        <control shapeId="4250" r:id="rId300" name="Control 154">
          <controlPr defaultSize="0" autoPict="0" r:id="rId301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1</xdr:col>
                <xdr:colOff>38100</xdr:colOff>
                <xdr:row>180</xdr:row>
                <xdr:rowOff>133350</xdr:rowOff>
              </to>
            </anchor>
          </controlPr>
        </control>
      </mc:Choice>
      <mc:Fallback>
        <control shapeId="4250" r:id="rId300" name="Control 154"/>
      </mc:Fallback>
    </mc:AlternateContent>
    <mc:AlternateContent xmlns:mc="http://schemas.openxmlformats.org/markup-compatibility/2006">
      <mc:Choice Requires="x14">
        <control shapeId="4251" r:id="rId302" name="Control 155">
          <controlPr defaultSize="0" autoPict="0" r:id="rId303">
            <anchor moveWithCells="1">
              <from>
                <xdr:col>13</xdr:col>
                <xdr:colOff>0</xdr:colOff>
                <xdr:row>180</xdr:row>
                <xdr:rowOff>0</xdr:rowOff>
              </from>
              <to>
                <xdr:col>15</xdr:col>
                <xdr:colOff>142875</xdr:colOff>
                <xdr:row>181</xdr:row>
                <xdr:rowOff>38100</xdr:rowOff>
              </to>
            </anchor>
          </controlPr>
        </control>
      </mc:Choice>
      <mc:Fallback>
        <control shapeId="4251" r:id="rId302" name="Control 155"/>
      </mc:Fallback>
    </mc:AlternateContent>
    <mc:AlternateContent xmlns:mc="http://schemas.openxmlformats.org/markup-compatibility/2006">
      <mc:Choice Requires="x14">
        <control shapeId="4252" r:id="rId304" name="Control 156">
          <controlPr defaultSize="0" autoPict="0" r:id="rId305">
            <anchor moveWithCells="1">
              <from>
                <xdr:col>13</xdr:col>
                <xdr:colOff>0</xdr:colOff>
                <xdr:row>181</xdr:row>
                <xdr:rowOff>0</xdr:rowOff>
              </from>
              <to>
                <xdr:col>15</xdr:col>
                <xdr:colOff>142875</xdr:colOff>
                <xdr:row>182</xdr:row>
                <xdr:rowOff>38100</xdr:rowOff>
              </to>
            </anchor>
          </controlPr>
        </control>
      </mc:Choice>
      <mc:Fallback>
        <control shapeId="4252" r:id="rId304" name="Control 156"/>
      </mc:Fallback>
    </mc:AlternateContent>
    <mc:AlternateContent xmlns:mc="http://schemas.openxmlformats.org/markup-compatibility/2006">
      <mc:Choice Requires="x14">
        <control shapeId="4253" r:id="rId306" name="Control 157">
          <controlPr defaultSize="0" autoPict="0" r:id="rId76">
            <anchor moveWithCells="1">
              <from>
                <xdr:col>0</xdr:col>
                <xdr:colOff>0</xdr:colOff>
                <xdr:row>183</xdr:row>
                <xdr:rowOff>0</xdr:rowOff>
              </from>
              <to>
                <xdr:col>1</xdr:col>
                <xdr:colOff>38100</xdr:colOff>
                <xdr:row>184</xdr:row>
                <xdr:rowOff>133350</xdr:rowOff>
              </to>
            </anchor>
          </controlPr>
        </control>
      </mc:Choice>
      <mc:Fallback>
        <control shapeId="4253" r:id="rId306" name="Control 157"/>
      </mc:Fallback>
    </mc:AlternateContent>
    <mc:AlternateContent xmlns:mc="http://schemas.openxmlformats.org/markup-compatibility/2006">
      <mc:Choice Requires="x14">
        <control shapeId="4254" r:id="rId307" name="Control 158">
          <controlPr defaultSize="0" autoPict="0" r:id="rId308">
            <anchor moveWithCells="1">
              <from>
                <xdr:col>13</xdr:col>
                <xdr:colOff>0</xdr:colOff>
                <xdr:row>184</xdr:row>
                <xdr:rowOff>0</xdr:rowOff>
              </from>
              <to>
                <xdr:col>15</xdr:col>
                <xdr:colOff>142875</xdr:colOff>
                <xdr:row>185</xdr:row>
                <xdr:rowOff>38100</xdr:rowOff>
              </to>
            </anchor>
          </controlPr>
        </control>
      </mc:Choice>
      <mc:Fallback>
        <control shapeId="4254" r:id="rId307" name="Control 158"/>
      </mc:Fallback>
    </mc:AlternateContent>
    <mc:AlternateContent xmlns:mc="http://schemas.openxmlformats.org/markup-compatibility/2006">
      <mc:Choice Requires="x14">
        <control shapeId="4255" r:id="rId309" name="Control 159">
          <controlPr defaultSize="0" autoPict="0" r:id="rId310">
            <anchor moveWithCells="1">
              <from>
                <xdr:col>13</xdr:col>
                <xdr:colOff>0</xdr:colOff>
                <xdr:row>185</xdr:row>
                <xdr:rowOff>0</xdr:rowOff>
              </from>
              <to>
                <xdr:col>15</xdr:col>
                <xdr:colOff>142875</xdr:colOff>
                <xdr:row>186</xdr:row>
                <xdr:rowOff>38100</xdr:rowOff>
              </to>
            </anchor>
          </controlPr>
        </control>
      </mc:Choice>
      <mc:Fallback>
        <control shapeId="4255" r:id="rId309" name="Control 159"/>
      </mc:Fallback>
    </mc:AlternateContent>
    <mc:AlternateContent xmlns:mc="http://schemas.openxmlformats.org/markup-compatibility/2006">
      <mc:Choice Requires="x14">
        <control shapeId="4256" r:id="rId311" name="Control 160">
          <controlPr defaultSize="0" autoPict="0" r:id="rId259">
            <anchor moveWithCells="1">
              <from>
                <xdr:col>0</xdr:col>
                <xdr:colOff>0</xdr:colOff>
                <xdr:row>187</xdr:row>
                <xdr:rowOff>0</xdr:rowOff>
              </from>
              <to>
                <xdr:col>1</xdr:col>
                <xdr:colOff>38100</xdr:colOff>
                <xdr:row>188</xdr:row>
                <xdr:rowOff>133350</xdr:rowOff>
              </to>
            </anchor>
          </controlPr>
        </control>
      </mc:Choice>
      <mc:Fallback>
        <control shapeId="4256" r:id="rId311" name="Control 160"/>
      </mc:Fallback>
    </mc:AlternateContent>
    <mc:AlternateContent xmlns:mc="http://schemas.openxmlformats.org/markup-compatibility/2006">
      <mc:Choice Requires="x14">
        <control shapeId="4257" r:id="rId312" name="Control 161">
          <controlPr defaultSize="0" autoPict="0" r:id="rId313">
            <anchor moveWithCells="1">
              <from>
                <xdr:col>13</xdr:col>
                <xdr:colOff>0</xdr:colOff>
                <xdr:row>188</xdr:row>
                <xdr:rowOff>0</xdr:rowOff>
              </from>
              <to>
                <xdr:col>15</xdr:col>
                <xdr:colOff>142875</xdr:colOff>
                <xdr:row>189</xdr:row>
                <xdr:rowOff>38100</xdr:rowOff>
              </to>
            </anchor>
          </controlPr>
        </control>
      </mc:Choice>
      <mc:Fallback>
        <control shapeId="4257" r:id="rId312" name="Control 161"/>
      </mc:Fallback>
    </mc:AlternateContent>
    <mc:AlternateContent xmlns:mc="http://schemas.openxmlformats.org/markup-compatibility/2006">
      <mc:Choice Requires="x14">
        <control shapeId="4258" r:id="rId314" name="Control 162">
          <controlPr defaultSize="0" autoPict="0" r:id="rId315">
            <anchor moveWithCells="1">
              <from>
                <xdr:col>13</xdr:col>
                <xdr:colOff>0</xdr:colOff>
                <xdr:row>189</xdr:row>
                <xdr:rowOff>0</xdr:rowOff>
              </from>
              <to>
                <xdr:col>15</xdr:col>
                <xdr:colOff>142875</xdr:colOff>
                <xdr:row>190</xdr:row>
                <xdr:rowOff>38100</xdr:rowOff>
              </to>
            </anchor>
          </controlPr>
        </control>
      </mc:Choice>
      <mc:Fallback>
        <control shapeId="4258" r:id="rId314" name="Control 162"/>
      </mc:Fallback>
    </mc:AlternateContent>
    <mc:AlternateContent xmlns:mc="http://schemas.openxmlformats.org/markup-compatibility/2006">
      <mc:Choice Requires="x14">
        <control shapeId="4259" r:id="rId316" name="Control 163">
          <controlPr defaultSize="0" autoPict="0" r:id="rId76">
            <anchor moveWithCells="1">
              <from>
                <xdr:col>0</xdr:col>
                <xdr:colOff>0</xdr:colOff>
                <xdr:row>191</xdr:row>
                <xdr:rowOff>0</xdr:rowOff>
              </from>
              <to>
                <xdr:col>1</xdr:col>
                <xdr:colOff>38100</xdr:colOff>
                <xdr:row>192</xdr:row>
                <xdr:rowOff>133350</xdr:rowOff>
              </to>
            </anchor>
          </controlPr>
        </control>
      </mc:Choice>
      <mc:Fallback>
        <control shapeId="4259" r:id="rId316" name="Control 163"/>
      </mc:Fallback>
    </mc:AlternateContent>
    <mc:AlternateContent xmlns:mc="http://schemas.openxmlformats.org/markup-compatibility/2006">
      <mc:Choice Requires="x14">
        <control shapeId="4260" r:id="rId317" name="Control 164">
          <controlPr defaultSize="0" autoPict="0" r:id="rId318">
            <anchor moveWithCells="1">
              <from>
                <xdr:col>13</xdr:col>
                <xdr:colOff>0</xdr:colOff>
                <xdr:row>192</xdr:row>
                <xdr:rowOff>0</xdr:rowOff>
              </from>
              <to>
                <xdr:col>15</xdr:col>
                <xdr:colOff>142875</xdr:colOff>
                <xdr:row>193</xdr:row>
                <xdr:rowOff>38100</xdr:rowOff>
              </to>
            </anchor>
          </controlPr>
        </control>
      </mc:Choice>
      <mc:Fallback>
        <control shapeId="4260" r:id="rId317" name="Control 164"/>
      </mc:Fallback>
    </mc:AlternateContent>
    <mc:AlternateContent xmlns:mc="http://schemas.openxmlformats.org/markup-compatibility/2006">
      <mc:Choice Requires="x14">
        <control shapeId="4261" r:id="rId319" name="Control 165">
          <controlPr defaultSize="0" autoPict="0" r:id="rId320">
            <anchor moveWithCells="1">
              <from>
                <xdr:col>13</xdr:col>
                <xdr:colOff>0</xdr:colOff>
                <xdr:row>193</xdr:row>
                <xdr:rowOff>0</xdr:rowOff>
              </from>
              <to>
                <xdr:col>15</xdr:col>
                <xdr:colOff>142875</xdr:colOff>
                <xdr:row>194</xdr:row>
                <xdr:rowOff>38100</xdr:rowOff>
              </to>
            </anchor>
          </controlPr>
        </control>
      </mc:Choice>
      <mc:Fallback>
        <control shapeId="4261" r:id="rId319" name="Control 165"/>
      </mc:Fallback>
    </mc:AlternateContent>
    <mc:AlternateContent xmlns:mc="http://schemas.openxmlformats.org/markup-compatibility/2006">
      <mc:Choice Requires="x14">
        <control shapeId="4262" r:id="rId321" name="Control 166">
          <controlPr defaultSize="0" autoPict="0" r:id="rId259">
            <anchor moveWithCells="1">
              <from>
                <xdr:col>0</xdr:col>
                <xdr:colOff>0</xdr:colOff>
                <xdr:row>195</xdr:row>
                <xdr:rowOff>0</xdr:rowOff>
              </from>
              <to>
                <xdr:col>1</xdr:col>
                <xdr:colOff>38100</xdr:colOff>
                <xdr:row>196</xdr:row>
                <xdr:rowOff>133350</xdr:rowOff>
              </to>
            </anchor>
          </controlPr>
        </control>
      </mc:Choice>
      <mc:Fallback>
        <control shapeId="4262" r:id="rId321" name="Control 166"/>
      </mc:Fallback>
    </mc:AlternateContent>
    <mc:AlternateContent xmlns:mc="http://schemas.openxmlformats.org/markup-compatibility/2006">
      <mc:Choice Requires="x14">
        <control shapeId="4263" r:id="rId322" name="Control 167">
          <controlPr defaultSize="0" autoPict="0" r:id="rId323">
            <anchor moveWithCells="1">
              <from>
                <xdr:col>13</xdr:col>
                <xdr:colOff>0</xdr:colOff>
                <xdr:row>196</xdr:row>
                <xdr:rowOff>0</xdr:rowOff>
              </from>
              <to>
                <xdr:col>15</xdr:col>
                <xdr:colOff>142875</xdr:colOff>
                <xdr:row>197</xdr:row>
                <xdr:rowOff>38100</xdr:rowOff>
              </to>
            </anchor>
          </controlPr>
        </control>
      </mc:Choice>
      <mc:Fallback>
        <control shapeId="4263" r:id="rId322" name="Control 167"/>
      </mc:Fallback>
    </mc:AlternateContent>
    <mc:AlternateContent xmlns:mc="http://schemas.openxmlformats.org/markup-compatibility/2006">
      <mc:Choice Requires="x14">
        <control shapeId="4264" r:id="rId324" name="Control 168">
          <controlPr defaultSize="0" autoPict="0" r:id="rId259">
            <anchor moveWithCells="1">
              <from>
                <xdr:col>0</xdr:col>
                <xdr:colOff>0</xdr:colOff>
                <xdr:row>198</xdr:row>
                <xdr:rowOff>0</xdr:rowOff>
              </from>
              <to>
                <xdr:col>1</xdr:col>
                <xdr:colOff>38100</xdr:colOff>
                <xdr:row>199</xdr:row>
                <xdr:rowOff>133350</xdr:rowOff>
              </to>
            </anchor>
          </controlPr>
        </control>
      </mc:Choice>
      <mc:Fallback>
        <control shapeId="4264" r:id="rId324" name="Control 168"/>
      </mc:Fallback>
    </mc:AlternateContent>
    <mc:AlternateContent xmlns:mc="http://schemas.openxmlformats.org/markup-compatibility/2006">
      <mc:Choice Requires="x14">
        <control shapeId="4265" r:id="rId325" name="Control 169">
          <controlPr defaultSize="0" autoPict="0" r:id="rId326">
            <anchor moveWithCells="1">
              <from>
                <xdr:col>13</xdr:col>
                <xdr:colOff>0</xdr:colOff>
                <xdr:row>199</xdr:row>
                <xdr:rowOff>0</xdr:rowOff>
              </from>
              <to>
                <xdr:col>15</xdr:col>
                <xdr:colOff>142875</xdr:colOff>
                <xdr:row>200</xdr:row>
                <xdr:rowOff>38100</xdr:rowOff>
              </to>
            </anchor>
          </controlPr>
        </control>
      </mc:Choice>
      <mc:Fallback>
        <control shapeId="4265" r:id="rId325" name="Control 169"/>
      </mc:Fallback>
    </mc:AlternateContent>
    <mc:AlternateContent xmlns:mc="http://schemas.openxmlformats.org/markup-compatibility/2006">
      <mc:Choice Requires="x14">
        <control shapeId="4266" r:id="rId327" name="Control 170">
          <controlPr defaultSize="0" autoPict="0" r:id="rId328">
            <anchor moveWithCells="1">
              <from>
                <xdr:col>13</xdr:col>
                <xdr:colOff>0</xdr:colOff>
                <xdr:row>200</xdr:row>
                <xdr:rowOff>0</xdr:rowOff>
              </from>
              <to>
                <xdr:col>15</xdr:col>
                <xdr:colOff>142875</xdr:colOff>
                <xdr:row>201</xdr:row>
                <xdr:rowOff>38100</xdr:rowOff>
              </to>
            </anchor>
          </controlPr>
        </control>
      </mc:Choice>
      <mc:Fallback>
        <control shapeId="4266" r:id="rId327" name="Control 170"/>
      </mc:Fallback>
    </mc:AlternateContent>
    <mc:AlternateContent xmlns:mc="http://schemas.openxmlformats.org/markup-compatibility/2006">
      <mc:Choice Requires="x14">
        <control shapeId="4267" r:id="rId329" name="Control 171">
          <controlPr defaultSize="0" autoPict="0" r:id="rId54">
            <anchor moveWithCells="1">
              <from>
                <xdr:col>0</xdr:col>
                <xdr:colOff>0</xdr:colOff>
                <xdr:row>202</xdr:row>
                <xdr:rowOff>0</xdr:rowOff>
              </from>
              <to>
                <xdr:col>1</xdr:col>
                <xdr:colOff>38100</xdr:colOff>
                <xdr:row>203</xdr:row>
                <xdr:rowOff>133350</xdr:rowOff>
              </to>
            </anchor>
          </controlPr>
        </control>
      </mc:Choice>
      <mc:Fallback>
        <control shapeId="4267" r:id="rId329" name="Control 171"/>
      </mc:Fallback>
    </mc:AlternateContent>
    <mc:AlternateContent xmlns:mc="http://schemas.openxmlformats.org/markup-compatibility/2006">
      <mc:Choice Requires="x14">
        <control shapeId="4268" r:id="rId330" name="Control 172">
          <controlPr defaultSize="0" autoPict="0" r:id="rId331">
            <anchor moveWithCells="1">
              <from>
                <xdr:col>13</xdr:col>
                <xdr:colOff>0</xdr:colOff>
                <xdr:row>203</xdr:row>
                <xdr:rowOff>0</xdr:rowOff>
              </from>
              <to>
                <xdr:col>15</xdr:col>
                <xdr:colOff>142875</xdr:colOff>
                <xdr:row>204</xdr:row>
                <xdr:rowOff>38100</xdr:rowOff>
              </to>
            </anchor>
          </controlPr>
        </control>
      </mc:Choice>
      <mc:Fallback>
        <control shapeId="4268" r:id="rId330" name="Control 172"/>
      </mc:Fallback>
    </mc:AlternateContent>
    <mc:AlternateContent xmlns:mc="http://schemas.openxmlformats.org/markup-compatibility/2006">
      <mc:Choice Requires="x14">
        <control shapeId="4269" r:id="rId332" name="Control 173">
          <controlPr defaultSize="0" autoPict="0" r:id="rId140">
            <anchor moveWithCells="1">
              <from>
                <xdr:col>0</xdr:col>
                <xdr:colOff>0</xdr:colOff>
                <xdr:row>205</xdr:row>
                <xdr:rowOff>0</xdr:rowOff>
              </from>
              <to>
                <xdr:col>1</xdr:col>
                <xdr:colOff>38100</xdr:colOff>
                <xdr:row>206</xdr:row>
                <xdr:rowOff>133350</xdr:rowOff>
              </to>
            </anchor>
          </controlPr>
        </control>
      </mc:Choice>
      <mc:Fallback>
        <control shapeId="4269" r:id="rId332" name="Control 173"/>
      </mc:Fallback>
    </mc:AlternateContent>
    <mc:AlternateContent xmlns:mc="http://schemas.openxmlformats.org/markup-compatibility/2006">
      <mc:Choice Requires="x14">
        <control shapeId="4270" r:id="rId333" name="Control 174">
          <controlPr defaultSize="0" autoPict="0" r:id="rId334">
            <anchor moveWithCells="1">
              <from>
                <xdr:col>13</xdr:col>
                <xdr:colOff>0</xdr:colOff>
                <xdr:row>206</xdr:row>
                <xdr:rowOff>0</xdr:rowOff>
              </from>
              <to>
                <xdr:col>15</xdr:col>
                <xdr:colOff>142875</xdr:colOff>
                <xdr:row>207</xdr:row>
                <xdr:rowOff>38100</xdr:rowOff>
              </to>
            </anchor>
          </controlPr>
        </control>
      </mc:Choice>
      <mc:Fallback>
        <control shapeId="4270" r:id="rId333" name="Control 174"/>
      </mc:Fallback>
    </mc:AlternateContent>
    <mc:AlternateContent xmlns:mc="http://schemas.openxmlformats.org/markup-compatibility/2006">
      <mc:Choice Requires="x14">
        <control shapeId="4271" r:id="rId335" name="Control 175">
          <controlPr defaultSize="0" autoPict="0" r:id="rId336">
            <anchor moveWithCells="1">
              <from>
                <xdr:col>0</xdr:col>
                <xdr:colOff>0</xdr:colOff>
                <xdr:row>208</xdr:row>
                <xdr:rowOff>0</xdr:rowOff>
              </from>
              <to>
                <xdr:col>1</xdr:col>
                <xdr:colOff>38100</xdr:colOff>
                <xdr:row>209</xdr:row>
                <xdr:rowOff>133350</xdr:rowOff>
              </to>
            </anchor>
          </controlPr>
        </control>
      </mc:Choice>
      <mc:Fallback>
        <control shapeId="4271" r:id="rId335" name="Control 175"/>
      </mc:Fallback>
    </mc:AlternateContent>
    <mc:AlternateContent xmlns:mc="http://schemas.openxmlformats.org/markup-compatibility/2006">
      <mc:Choice Requires="x14">
        <control shapeId="4272" r:id="rId337" name="Control 176">
          <controlPr defaultSize="0" autoPict="0" r:id="rId338">
            <anchor moveWithCells="1">
              <from>
                <xdr:col>13</xdr:col>
                <xdr:colOff>0</xdr:colOff>
                <xdr:row>209</xdr:row>
                <xdr:rowOff>0</xdr:rowOff>
              </from>
              <to>
                <xdr:col>15</xdr:col>
                <xdr:colOff>142875</xdr:colOff>
                <xdr:row>210</xdr:row>
                <xdr:rowOff>38100</xdr:rowOff>
              </to>
            </anchor>
          </controlPr>
        </control>
      </mc:Choice>
      <mc:Fallback>
        <control shapeId="4272" r:id="rId337" name="Control 176"/>
      </mc:Fallback>
    </mc:AlternateContent>
    <mc:AlternateContent xmlns:mc="http://schemas.openxmlformats.org/markup-compatibility/2006">
      <mc:Choice Requires="x14">
        <control shapeId="4273" r:id="rId339" name="Control 177">
          <controlPr defaultSize="0" autoPict="0" r:id="rId340">
            <anchor moveWithCells="1">
              <from>
                <xdr:col>13</xdr:col>
                <xdr:colOff>0</xdr:colOff>
                <xdr:row>210</xdr:row>
                <xdr:rowOff>0</xdr:rowOff>
              </from>
              <to>
                <xdr:col>15</xdr:col>
                <xdr:colOff>142875</xdr:colOff>
                <xdr:row>211</xdr:row>
                <xdr:rowOff>38100</xdr:rowOff>
              </to>
            </anchor>
          </controlPr>
        </control>
      </mc:Choice>
      <mc:Fallback>
        <control shapeId="4273" r:id="rId339" name="Control 177"/>
      </mc:Fallback>
    </mc:AlternateContent>
    <mc:AlternateContent xmlns:mc="http://schemas.openxmlformats.org/markup-compatibility/2006">
      <mc:Choice Requires="x14">
        <control shapeId="4274" r:id="rId341" name="Control 178">
          <controlPr defaultSize="0" autoPict="0" r:id="rId342">
            <anchor moveWithCells="1">
              <from>
                <xdr:col>0</xdr:col>
                <xdr:colOff>0</xdr:colOff>
                <xdr:row>212</xdr:row>
                <xdr:rowOff>0</xdr:rowOff>
              </from>
              <to>
                <xdr:col>1</xdr:col>
                <xdr:colOff>38100</xdr:colOff>
                <xdr:row>213</xdr:row>
                <xdr:rowOff>133350</xdr:rowOff>
              </to>
            </anchor>
          </controlPr>
        </control>
      </mc:Choice>
      <mc:Fallback>
        <control shapeId="4274" r:id="rId341" name="Control 178"/>
      </mc:Fallback>
    </mc:AlternateContent>
    <mc:AlternateContent xmlns:mc="http://schemas.openxmlformats.org/markup-compatibility/2006">
      <mc:Choice Requires="x14">
        <control shapeId="4275" r:id="rId343" name="Control 179">
          <controlPr defaultSize="0" autoPict="0" r:id="rId344">
            <anchor moveWithCells="1">
              <from>
                <xdr:col>13</xdr:col>
                <xdr:colOff>0</xdr:colOff>
                <xdr:row>213</xdr:row>
                <xdr:rowOff>0</xdr:rowOff>
              </from>
              <to>
                <xdr:col>15</xdr:col>
                <xdr:colOff>142875</xdr:colOff>
                <xdr:row>214</xdr:row>
                <xdr:rowOff>38100</xdr:rowOff>
              </to>
            </anchor>
          </controlPr>
        </control>
      </mc:Choice>
      <mc:Fallback>
        <control shapeId="4275" r:id="rId343" name="Control 179"/>
      </mc:Fallback>
    </mc:AlternateContent>
    <mc:AlternateContent xmlns:mc="http://schemas.openxmlformats.org/markup-compatibility/2006">
      <mc:Choice Requires="x14">
        <control shapeId="4276" r:id="rId345" name="Control 180">
          <controlPr defaultSize="0" autoPict="0" r:id="rId346">
            <anchor moveWithCells="1">
              <from>
                <xdr:col>13</xdr:col>
                <xdr:colOff>0</xdr:colOff>
                <xdr:row>214</xdr:row>
                <xdr:rowOff>0</xdr:rowOff>
              </from>
              <to>
                <xdr:col>15</xdr:col>
                <xdr:colOff>142875</xdr:colOff>
                <xdr:row>215</xdr:row>
                <xdr:rowOff>38100</xdr:rowOff>
              </to>
            </anchor>
          </controlPr>
        </control>
      </mc:Choice>
      <mc:Fallback>
        <control shapeId="4276" r:id="rId345" name="Control 180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5CC9-D024-47AA-AB90-AF5A6CC9A6F0}">
  <dimension ref="C5:G65"/>
  <sheetViews>
    <sheetView showGridLines="0" zoomScale="150" zoomScaleNormal="150" workbookViewId="0">
      <selection activeCell="E1" sqref="E1"/>
    </sheetView>
  </sheetViews>
  <sheetFormatPr baseColWidth="10" defaultRowHeight="15" x14ac:dyDescent="0.25"/>
  <cols>
    <col min="5" max="5" width="12.140625" customWidth="1"/>
  </cols>
  <sheetData>
    <row r="5" spans="3:7" x14ac:dyDescent="0.25">
      <c r="C5" s="28" t="s">
        <v>116</v>
      </c>
      <c r="D5" s="29"/>
      <c r="E5" s="29"/>
      <c r="F5" s="29"/>
      <c r="G5" s="30"/>
    </row>
    <row r="6" spans="3:7" x14ac:dyDescent="0.25">
      <c r="C6" s="31" t="s">
        <v>117</v>
      </c>
      <c r="D6" s="32"/>
      <c r="E6" s="32"/>
      <c r="F6" s="32"/>
      <c r="G6" s="33"/>
    </row>
    <row r="8" spans="3:7" x14ac:dyDescent="0.25">
      <c r="C8" s="34" t="s">
        <v>121</v>
      </c>
      <c r="D8" s="34"/>
      <c r="E8" s="34"/>
      <c r="F8" s="34"/>
      <c r="G8" s="34"/>
    </row>
    <row r="9" spans="3:7" x14ac:dyDescent="0.25">
      <c r="D9" t="s">
        <v>120</v>
      </c>
      <c r="F9">
        <v>38</v>
      </c>
      <c r="G9" s="37">
        <f>F9/$F$9</f>
        <v>1</v>
      </c>
    </row>
    <row r="10" spans="3:7" x14ac:dyDescent="0.25">
      <c r="D10" t="s">
        <v>118</v>
      </c>
      <c r="F10">
        <v>15</v>
      </c>
      <c r="G10" s="37">
        <f>F10/$F$9</f>
        <v>0.39473684210526316</v>
      </c>
    </row>
    <row r="11" spans="3:7" x14ac:dyDescent="0.25">
      <c r="D11" t="s">
        <v>119</v>
      </c>
      <c r="F11">
        <f>F9-F10</f>
        <v>23</v>
      </c>
      <c r="G11" s="37">
        <f>F11/$F$9</f>
        <v>0.60526315789473684</v>
      </c>
    </row>
    <row r="13" spans="3:7" x14ac:dyDescent="0.25">
      <c r="C13" s="34" t="s">
        <v>122</v>
      </c>
      <c r="D13" s="34"/>
      <c r="E13" s="34"/>
      <c r="F13" s="34"/>
      <c r="G13" s="34"/>
    </row>
    <row r="14" spans="3:7" x14ac:dyDescent="0.25">
      <c r="D14" t="s">
        <v>120</v>
      </c>
      <c r="F14" s="3">
        <v>387964</v>
      </c>
      <c r="G14" s="37">
        <f>F14/F$14</f>
        <v>1</v>
      </c>
    </row>
    <row r="15" spans="3:7" x14ac:dyDescent="0.25">
      <c r="D15" t="s">
        <v>123</v>
      </c>
      <c r="F15" s="3">
        <v>283800</v>
      </c>
      <c r="G15" s="37">
        <f t="shared" ref="G15:G16" si="0">F15/F$14</f>
        <v>0.7315111711395903</v>
      </c>
    </row>
    <row r="16" spans="3:7" x14ac:dyDescent="0.25">
      <c r="D16" t="s">
        <v>124</v>
      </c>
      <c r="F16" s="3">
        <f>F14-F15</f>
        <v>104164</v>
      </c>
      <c r="G16" s="37">
        <f t="shared" si="0"/>
        <v>0.26848882886040976</v>
      </c>
    </row>
    <row r="19" spans="3:7" x14ac:dyDescent="0.25">
      <c r="C19" s="34" t="s">
        <v>125</v>
      </c>
      <c r="D19" s="34"/>
      <c r="E19" s="34"/>
      <c r="F19" s="34"/>
      <c r="G19" s="34"/>
    </row>
    <row r="20" spans="3:7" x14ac:dyDescent="0.25">
      <c r="D20" t="s">
        <v>126</v>
      </c>
      <c r="F20" s="3">
        <f>'Antigüedad saldos'!H218</f>
        <v>282614.90999999997</v>
      </c>
      <c r="G20" s="37">
        <f>F20/$F$24</f>
        <v>0.18622270344714104</v>
      </c>
    </row>
    <row r="21" spans="3:7" x14ac:dyDescent="0.25">
      <c r="D21" t="s">
        <v>127</v>
      </c>
      <c r="F21" s="3">
        <f>'Antigüedad saldos'!I218</f>
        <v>184966.5</v>
      </c>
      <c r="G21" s="37">
        <f t="shared" ref="G21:G24" si="1">F21/$F$24</f>
        <v>0.12187949205212002</v>
      </c>
    </row>
    <row r="22" spans="3:7" x14ac:dyDescent="0.25">
      <c r="D22" t="s">
        <v>128</v>
      </c>
      <c r="F22" s="3">
        <f>'Antigüedad saldos'!J218</f>
        <v>74472</v>
      </c>
      <c r="G22" s="37">
        <f t="shared" si="1"/>
        <v>4.9071640173250199E-2</v>
      </c>
    </row>
    <row r="23" spans="3:7" x14ac:dyDescent="0.25">
      <c r="D23" t="s">
        <v>129</v>
      </c>
      <c r="F23" s="3">
        <f>'Antigüedad saldos'!K218</f>
        <v>975564.5</v>
      </c>
      <c r="G23" s="37">
        <f t="shared" si="1"/>
        <v>0.64282616432748874</v>
      </c>
    </row>
    <row r="24" spans="3:7" x14ac:dyDescent="0.25">
      <c r="D24" t="s">
        <v>120</v>
      </c>
      <c r="F24" s="3">
        <f>SUM(F20:F23)</f>
        <v>1517617.91</v>
      </c>
      <c r="G24" s="37">
        <f t="shared" si="1"/>
        <v>1</v>
      </c>
    </row>
    <row r="26" spans="3:7" x14ac:dyDescent="0.25">
      <c r="C26" s="34" t="s">
        <v>115</v>
      </c>
      <c r="D26" s="34"/>
      <c r="E26" s="34"/>
      <c r="F26" s="34"/>
      <c r="G26" s="34"/>
    </row>
    <row r="27" spans="3:7" x14ac:dyDescent="0.25">
      <c r="D27" t="s">
        <v>115</v>
      </c>
      <c r="F27" s="3">
        <f>PE!M218</f>
        <v>269858.31</v>
      </c>
      <c r="G27" s="37">
        <f>F27/F24</f>
        <v>0.17781703037492488</v>
      </c>
    </row>
    <row r="29" spans="3:7" x14ac:dyDescent="0.25">
      <c r="D29" t="s">
        <v>113</v>
      </c>
      <c r="F29" s="3">
        <f>PCE!O218</f>
        <v>231602.40335000004</v>
      </c>
      <c r="G29" s="37">
        <f>F29/F24</f>
        <v>0.15260916586705284</v>
      </c>
    </row>
    <row r="32" spans="3:7" x14ac:dyDescent="0.25">
      <c r="C32" s="34" t="s">
        <v>130</v>
      </c>
      <c r="D32" s="34"/>
      <c r="E32" s="34"/>
      <c r="F32" s="34"/>
      <c r="G32" s="34"/>
    </row>
    <row r="34" spans="3:7" x14ac:dyDescent="0.25">
      <c r="C34" t="s">
        <v>131</v>
      </c>
      <c r="F34" s="3">
        <v>75360</v>
      </c>
    </row>
    <row r="35" spans="3:7" x14ac:dyDescent="0.25">
      <c r="C35" t="s">
        <v>132</v>
      </c>
      <c r="F35" s="3">
        <f>F34*0.4</f>
        <v>30144</v>
      </c>
    </row>
    <row r="36" spans="3:7" x14ac:dyDescent="0.25">
      <c r="C36" t="s">
        <v>133</v>
      </c>
      <c r="F36" s="3">
        <v>5000</v>
      </c>
    </row>
    <row r="37" spans="3:7" x14ac:dyDescent="0.25">
      <c r="C37" t="s">
        <v>134</v>
      </c>
      <c r="F37" s="3">
        <v>7200</v>
      </c>
    </row>
    <row r="38" spans="3:7" x14ac:dyDescent="0.25">
      <c r="F38" s="22">
        <f>SUM(F34:F37)</f>
        <v>117704</v>
      </c>
    </row>
    <row r="40" spans="3:7" x14ac:dyDescent="0.25">
      <c r="C40" t="s">
        <v>135</v>
      </c>
      <c r="F40" s="3">
        <v>692458</v>
      </c>
    </row>
    <row r="42" spans="3:7" x14ac:dyDescent="0.25">
      <c r="C42" s="21" t="s">
        <v>136</v>
      </c>
      <c r="D42" s="21"/>
      <c r="E42" s="21"/>
      <c r="F42" s="38">
        <f>F38/F40</f>
        <v>0.16997998434562095</v>
      </c>
    </row>
    <row r="45" spans="3:7" x14ac:dyDescent="0.25">
      <c r="C45" s="34" t="s">
        <v>157</v>
      </c>
      <c r="D45" s="34"/>
      <c r="E45" s="34"/>
      <c r="F45" s="34"/>
      <c r="G45" s="34"/>
    </row>
    <row r="47" spans="3:7" x14ac:dyDescent="0.25">
      <c r="C47" t="s">
        <v>137</v>
      </c>
      <c r="F47">
        <v>180</v>
      </c>
    </row>
    <row r="49" spans="3:7" x14ac:dyDescent="0.25">
      <c r="C49" t="s">
        <v>138</v>
      </c>
      <c r="F49">
        <v>100</v>
      </c>
    </row>
    <row r="51" spans="3:7" x14ac:dyDescent="0.25">
      <c r="C51" t="s">
        <v>139</v>
      </c>
      <c r="F51" s="3">
        <f>F40</f>
        <v>692458</v>
      </c>
    </row>
    <row r="53" spans="3:7" x14ac:dyDescent="0.25">
      <c r="C53" t="s">
        <v>140</v>
      </c>
      <c r="F53">
        <v>2</v>
      </c>
    </row>
    <row r="57" spans="3:7" x14ac:dyDescent="0.25">
      <c r="C57" s="34" t="s">
        <v>141</v>
      </c>
      <c r="D57" s="34"/>
      <c r="E57" s="34"/>
      <c r="F57" s="34"/>
      <c r="G57" s="34"/>
    </row>
    <row r="59" spans="3:7" x14ac:dyDescent="0.25">
      <c r="C59" t="s">
        <v>143</v>
      </c>
      <c r="E59" s="39" t="s">
        <v>159</v>
      </c>
      <c r="F59" s="39" t="s">
        <v>160</v>
      </c>
    </row>
    <row r="61" spans="3:7" x14ac:dyDescent="0.25">
      <c r="C61" t="s">
        <v>142</v>
      </c>
      <c r="E61" s="3">
        <f>Estimación!F20</f>
        <v>2844016</v>
      </c>
      <c r="F61" s="3">
        <v>2819387</v>
      </c>
    </row>
    <row r="63" spans="3:7" x14ac:dyDescent="0.25">
      <c r="C63" t="s">
        <v>106</v>
      </c>
      <c r="E63" s="3">
        <f>F24</f>
        <v>1517617.91</v>
      </c>
      <c r="F63" s="3">
        <v>496794</v>
      </c>
    </row>
    <row r="65" spans="3:6" x14ac:dyDescent="0.25">
      <c r="C65" s="21" t="s">
        <v>144</v>
      </c>
      <c r="D65" s="21"/>
      <c r="E65" s="40">
        <f>(E63/1.16)/E61*360</f>
        <v>165.60556221226943</v>
      </c>
      <c r="F65" s="40">
        <f>(F63/1.16)/F61*360</f>
        <v>54.684741142617909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Factor</vt:lpstr>
      <vt:lpstr>DPP</vt:lpstr>
      <vt:lpstr>Antigüedad saldos</vt:lpstr>
      <vt:lpstr>Estimación</vt:lpstr>
      <vt:lpstr>PCE</vt:lpstr>
      <vt:lpstr>PE</vt:lpstr>
      <vt:lpstr>Kpi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Miranda</dc:creator>
  <cp:lastModifiedBy>Ramón Miranda</cp:lastModifiedBy>
  <dcterms:created xsi:type="dcterms:W3CDTF">2018-06-16T14:11:49Z</dcterms:created>
  <dcterms:modified xsi:type="dcterms:W3CDTF">2026-03-04T10:04:39Z</dcterms:modified>
</cp:coreProperties>
</file>