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1\COFIDE\IMSS\DISP IMSS INF A NOMINAS 28012021\"/>
    </mc:Choice>
  </mc:AlternateContent>
  <xr:revisionPtr revIDLastSave="0" documentId="13_ncr:1_{FD0C2935-7F72-4AC5-BEC1-C489FBFAC329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I6" i="6"/>
  <c r="J6" i="6" s="1"/>
  <c r="J8" i="6" s="1"/>
  <c r="F8" i="6" s="1"/>
  <c r="H8" i="6"/>
  <c r="I8" i="6" s="1"/>
  <c r="I10" i="6" s="1"/>
  <c r="I12" i="6" s="1"/>
  <c r="I14" i="6" s="1"/>
  <c r="F7" i="6" s="1"/>
  <c r="L9" i="2"/>
  <c r="L11" i="2" s="1"/>
  <c r="J9" i="2" s="1"/>
  <c r="H10" i="6" l="1"/>
  <c r="F6" i="6" s="1"/>
  <c r="F10" i="6" s="1"/>
  <c r="F14" i="6" s="1"/>
  <c r="G18" i="4"/>
  <c r="G11" i="5" s="1"/>
  <c r="G22" i="5" s="1"/>
  <c r="G10" i="4"/>
  <c r="J11" i="2" l="1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<sst xmlns="http://schemas.openxmlformats.org/spreadsheetml/2006/main" count="130" uniqueCount="62">
  <si>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</si>
  <si>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</si>
  <si>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</si>
  <si>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</si>
  <si>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</si>
  <si>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</si>
  <si>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</si>
  <si>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</si>
  <si>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</si>
  <si>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</si>
  <si>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</si>
  <si>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</si>
  <si>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</si>
  <si>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</si>
  <si>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</si>
  <si>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</si>
  <si>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</si>
  <si>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</si>
  <si>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</si>
  <si>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</si>
  <si>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</si>
  <si>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</si>
  <si>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</si>
  <si>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</si>
  <si>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</si>
  <si>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</si>
  <si>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</si>
  <si>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</si>
  <si>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</si>
  <si>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</si>
  <si>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</si>
  <si>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</si>
  <si>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</si>
  <si>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</si>
  <si>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</si>
  <si>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</si>
  <si>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</si>
  <si>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</si>
  <si>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</si>
  <si>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</si>
  <si>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</si>
  <si>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</si>
  <si>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</si>
  <si>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</si>
  <si>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</si>
  <si>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</si>
  <si>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</si>
  <si>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</si>
  <si>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</si>
  <si>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</si>
  <si>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</si>
  <si>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</si>
  <si>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</si>
  <si>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</si>
  <si>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</si>
  <si>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</si>
  <si>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</si>
  <si>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</si>
  <si>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</si>
  <si>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</si>
  <si>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 xml:space="preserve">     40% de SMGDF (VDUMA)</t>
  </si>
  <si>
    <t>VDUMA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</si>
</sst>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17" workbookViewId="0">
      <selection activeCell="A20" sqref="A20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2" t="s">
        <v>4</v>
      </c>
      <c r="D2" s="63"/>
      <c r="E2" s="64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5"/>
      <c r="H7" s="65"/>
      <c r="I7" s="65"/>
      <c r="J7" s="65"/>
    </row>
    <row r="8" spans="3:10" ht="21.75" thickBot="1" x14ac:dyDescent="0.4">
      <c r="C8" s="5"/>
      <c r="D8" s="5"/>
      <c r="E8" s="5"/>
    </row>
    <row r="9" spans="3:10" ht="21.75" thickBot="1" x14ac:dyDescent="0.4">
      <c r="C9" s="62" t="s">
        <v>5</v>
      </c>
      <c r="D9" s="63"/>
      <c r="E9" s="64"/>
    </row>
    <row r="10" spans="3:10" ht="21" x14ac:dyDescent="0.35">
      <c r="C10" s="1" t="s">
        <v>6</v>
      </c>
      <c r="D10" s="2"/>
      <c r="E10" s="3">
        <v>6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1.643835616438356E-2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4.10958904109589E-3</v>
      </c>
    </row>
    <row r="19" spans="3:6" ht="15.75" thickBot="1" x14ac:dyDescent="0.3"/>
    <row r="20" spans="3:6" ht="21.75" thickBot="1" x14ac:dyDescent="0.4">
      <c r="C20" s="62" t="s">
        <v>12</v>
      </c>
      <c r="D20" s="63"/>
      <c r="E20" s="63"/>
      <c r="F20" s="64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4.10958904109589E-3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4.5205479452054789E-2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1.0452054794520549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topLeftCell="A34" workbookViewId="0">
      <selection activeCell="L41" sqref="L41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2" t="s">
        <v>4</v>
      </c>
      <c r="E6" s="63"/>
      <c r="F6" s="64"/>
      <c r="H6" s="62" t="s">
        <v>18</v>
      </c>
      <c r="I6" s="63"/>
      <c r="J6" s="64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1200</v>
      </c>
      <c r="L7">
        <v>89.62</v>
      </c>
      <c r="M7" s="54" t="s">
        <v>61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60</v>
      </c>
      <c r="I9" s="5"/>
      <c r="J9" s="24">
        <f>+L11</f>
        <v>1089.7791999999999</v>
      </c>
      <c r="L9" s="55">
        <f>+L7*L8</f>
        <v>2724.4479999999999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110.22080000000005</v>
      </c>
      <c r="L11" s="55">
        <f>+L9*L10</f>
        <v>1089.7791999999999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2" t="s">
        <v>5</v>
      </c>
      <c r="E13" s="63"/>
      <c r="F13" s="64"/>
      <c r="H13" s="4" t="s">
        <v>23</v>
      </c>
      <c r="J13" s="58">
        <v>30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3.6740266666666686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6" t="s">
        <v>12</v>
      </c>
      <c r="I17" s="67"/>
      <c r="J17" s="68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2" t="s">
        <v>28</v>
      </c>
      <c r="I28" s="63"/>
      <c r="J28" s="64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3.6740266666666686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555.04388968036528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workbookViewId="0">
      <selection activeCell="K15" sqref="K15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9" t="s">
        <v>32</v>
      </c>
      <c r="E4" s="70"/>
      <c r="F4" s="70"/>
      <c r="G4" s="71"/>
      <c r="I4" s="75"/>
      <c r="J4" s="75"/>
      <c r="K4" s="75"/>
      <c r="L4" s="75"/>
    </row>
    <row r="5" spans="4:12" ht="21.75" thickBot="1" x14ac:dyDescent="0.4">
      <c r="D5" s="72" t="s">
        <v>33</v>
      </c>
      <c r="E5" s="73"/>
      <c r="F5" s="73"/>
      <c r="G5" s="74"/>
      <c r="I5" s="75"/>
      <c r="J5" s="75"/>
      <c r="K5" s="75"/>
      <c r="L5" s="75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9" t="s">
        <v>32</v>
      </c>
      <c r="E12" s="70"/>
      <c r="F12" s="70"/>
      <c r="G12" s="71"/>
    </row>
    <row r="13" spans="4:12" ht="21.75" thickBot="1" x14ac:dyDescent="0.4">
      <c r="D13" s="72" t="s">
        <v>35</v>
      </c>
      <c r="E13" s="73"/>
      <c r="F13" s="73"/>
      <c r="G13" s="74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8" workbookViewId="0">
      <selection activeCell="G33" sqref="G33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2" t="s">
        <v>42</v>
      </c>
      <c r="E8" s="63"/>
      <c r="F8" s="63"/>
      <c r="G8" s="64"/>
    </row>
    <row r="9" spans="4:7" ht="21" x14ac:dyDescent="0.35">
      <c r="D9" s="1" t="s">
        <v>30</v>
      </c>
      <c r="E9" s="46"/>
      <c r="F9" s="46"/>
      <c r="G9" s="45">
        <f>+'PREST MAYORES'!J37</f>
        <v>555.04388968036528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751.12232105291434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23284.791952640346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2" t="s">
        <v>43</v>
      </c>
      <c r="E19" s="63"/>
      <c r="F19" s="63"/>
      <c r="G19" s="64"/>
    </row>
    <row r="20" spans="4:7" ht="21" x14ac:dyDescent="0.35">
      <c r="D20" s="1" t="s">
        <v>30</v>
      </c>
      <c r="E20" s="46"/>
      <c r="F20" s="46"/>
      <c r="G20" s="45">
        <f>+G9</f>
        <v>555.04388968036528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751.12232105291434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45818.461584227778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opLeftCell="A4" workbookViewId="0">
      <selection activeCell="C16" sqref="C16:C18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6" t="s">
        <v>46</v>
      </c>
      <c r="D3" s="77"/>
      <c r="E3" s="77"/>
      <c r="F3" s="78"/>
      <c r="G3" s="5"/>
      <c r="H3" s="5"/>
    </row>
    <row r="4" spans="3:10" ht="21.75" thickBot="1" x14ac:dyDescent="0.4">
      <c r="C4" s="79" t="s">
        <v>47</v>
      </c>
      <c r="D4" s="80"/>
      <c r="E4" s="80"/>
      <c r="F4" s="81"/>
    </row>
    <row r="5" spans="3:10" ht="21" x14ac:dyDescent="0.35">
      <c r="C5" s="1" t="s">
        <v>48</v>
      </c>
      <c r="D5" s="2"/>
      <c r="E5" s="2"/>
      <c r="F5" s="18">
        <v>1000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38.356164383561641</v>
      </c>
      <c r="H6" s="55">
        <v>2000</v>
      </c>
      <c r="I6" s="55">
        <f>+F5/7</f>
        <v>142.85714285714286</v>
      </c>
      <c r="J6" s="60">
        <f>+I6</f>
        <v>142.85714285714286</v>
      </c>
    </row>
    <row r="7" spans="3:10" ht="21" x14ac:dyDescent="0.35">
      <c r="C7" s="4" t="s">
        <v>53</v>
      </c>
      <c r="D7" s="5"/>
      <c r="E7" s="5"/>
      <c r="F7" s="24">
        <f>+I14</f>
        <v>4.10958904109589</v>
      </c>
      <c r="H7">
        <v>365</v>
      </c>
      <c r="I7">
        <v>6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20.408163265306122</v>
      </c>
      <c r="G8" s="60"/>
      <c r="H8" s="55">
        <f>+H6/H7</f>
        <v>5.4794520547945202</v>
      </c>
      <c r="I8" s="55">
        <f>+I6*I7</f>
        <v>857.14285714285711</v>
      </c>
      <c r="J8" s="55">
        <f>+J6/J7</f>
        <v>20.408163265306122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1062.8739166899636</v>
      </c>
      <c r="G10" s="60"/>
      <c r="H10" s="55">
        <f>+H8*H9</f>
        <v>38.356164383561641</v>
      </c>
      <c r="I10" s="55">
        <f>+I8*I9</f>
        <v>214.28571428571428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0.58708414872798431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151.83913095570909</v>
      </c>
      <c r="I14" s="55">
        <f>+I12*I13</f>
        <v>4.10958904109589</v>
      </c>
    </row>
    <row r="16" spans="3:10" ht="21" x14ac:dyDescent="0.35">
      <c r="C16" s="5"/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tabSelected="1" workbookViewId="0">
      <selection activeCell="D12" sqref="D12:D14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6" t="s">
        <v>46</v>
      </c>
      <c r="E4" s="77"/>
      <c r="F4" s="77"/>
      <c r="G4" s="78"/>
      <c r="H4" s="5"/>
    </row>
    <row r="5" spans="1:8" ht="21.75" thickBot="1" x14ac:dyDescent="0.4">
      <c r="D5" s="79" t="s">
        <v>58</v>
      </c>
      <c r="E5" s="80"/>
      <c r="F5" s="80"/>
      <c r="G5" s="81"/>
    </row>
    <row r="6" spans="1:8" ht="21" x14ac:dyDescent="0.35">
      <c r="D6" s="1" t="s">
        <v>48</v>
      </c>
      <c r="E6" s="2"/>
      <c r="F6" s="2"/>
      <c r="G6" s="18">
        <v>1000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142.85714285714286</v>
      </c>
    </row>
    <row r="12" spans="1:8" ht="21" x14ac:dyDescent="0.35">
      <c r="D12" s="5"/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 ANGEL DIAZ PEREZ</cp:lastModifiedBy>
  <dcterms:created xsi:type="dcterms:W3CDTF">2015-10-18T23:40:55Z</dcterms:created>
  <dcterms:modified xsi:type="dcterms:W3CDTF">2021-01-17T23:15:33Z</dcterms:modified>
</cp:coreProperties>
</file>