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be46572d0be5faa/Miranda Lagunas y Asociados/MLA/"/>
    </mc:Choice>
  </mc:AlternateContent>
  <xr:revisionPtr revIDLastSave="9" documentId="8_{89CBE76C-87FB-47ED-9AFC-B250A64A2FB3}" xr6:coauthVersionLast="47" xr6:coauthVersionMax="47" xr10:uidLastSave="{ECB11A5B-A2DB-4376-83FB-3228EDA19950}"/>
  <bookViews>
    <workbookView xWindow="-120" yWindow="-120" windowWidth="20730" windowHeight="11040" xr2:uid="{043D8B28-3670-45A0-B067-D5BD9B0663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7" i="1"/>
  <c r="J7" i="1" s="1"/>
  <c r="J10" i="1" s="1"/>
  <c r="J14" i="1" s="1"/>
  <c r="C7" i="1"/>
  <c r="F7" i="1" s="1"/>
  <c r="F10" i="1" s="1"/>
  <c r="F12" i="1" s="1"/>
  <c r="F14" i="1" s="1"/>
  <c r="I14" i="1" l="1"/>
</calcChain>
</file>

<file path=xl/sharedStrings.xml><?xml version="1.0" encoding="utf-8"?>
<sst xmlns="http://schemas.openxmlformats.org/spreadsheetml/2006/main" count="24" uniqueCount="19">
  <si>
    <t>Ingreso total</t>
  </si>
  <si>
    <t>Datos</t>
  </si>
  <si>
    <t>Con relación laboral</t>
  </si>
  <si>
    <t>Sin relación laboral</t>
  </si>
  <si>
    <t>Lim inf</t>
  </si>
  <si>
    <t>Excedente</t>
  </si>
  <si>
    <t>%</t>
  </si>
  <si>
    <t>Imp marginal</t>
  </si>
  <si>
    <t>cuota fija</t>
  </si>
  <si>
    <t>ISR a retener</t>
  </si>
  <si>
    <t>A</t>
  </si>
  <si>
    <t>B</t>
  </si>
  <si>
    <t>Tasa máxima</t>
  </si>
  <si>
    <t>Lim Inf (Art 152)</t>
  </si>
  <si>
    <t>Concepto</t>
  </si>
  <si>
    <t>Importe</t>
  </si>
  <si>
    <t>Art. 96 LISR</t>
  </si>
  <si>
    <t>Honorario a consejero</t>
  </si>
  <si>
    <t>Sueldo a consejero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</si>
</sst>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right"/>
    </xf>
    <xf numFmtId="43" fontId="0" fillId="0" borderId="0" xfId="1" applyNumberFormat="1" applyFont="1"/>
    <xf numFmtId="0" fontId="2" fillId="2" borderId="1" xfId="0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/>
    </xf>
    <xf numFmtId="0" fontId="0" fillId="0" borderId="1" xfId="0" applyBorder="1"/>
    <xf numFmtId="165" fontId="0" fillId="0" borderId="1" xfId="1" applyNumberFormat="1" applyFont="1" applyBorder="1"/>
    <xf numFmtId="43" fontId="2" fillId="3" borderId="1" xfId="1" applyNumberFormat="1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"/>
    </xf>
    <xf numFmtId="43" fontId="2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43" fontId="0" fillId="0" borderId="1" xfId="1" applyNumberFormat="1" applyFont="1" applyBorder="1"/>
    <xf numFmtId="0" fontId="2" fillId="0" borderId="1" xfId="0" applyFont="1" applyBorder="1" applyAlignment="1">
      <alignment horizontal="right"/>
    </xf>
    <xf numFmtId="9" fontId="0" fillId="0" borderId="1" xfId="1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right"/>
    </xf>
    <xf numFmtId="43" fontId="2" fillId="5" borderId="1" xfId="1" applyNumberFormat="1" applyFont="1" applyFill="1" applyBorder="1"/>
    <xf numFmtId="43" fontId="2" fillId="4" borderId="1" xfId="1" applyNumberFormat="1" applyFont="1" applyFill="1" applyBorder="1" applyAlignment="1">
      <alignment horizontal="centerContinuous" vertical="center" wrapText="1"/>
    </xf>
    <xf numFmtId="43" fontId="0" fillId="4" borderId="1" xfId="1" applyNumberFormat="1" applyFont="1" applyFill="1" applyBorder="1" applyAlignment="1">
      <alignment horizontal="centerContinuous"/>
    </xf>
    <xf numFmtId="43" fontId="2" fillId="4" borderId="1" xfId="1" applyNumberFormat="1" applyFont="1" applyFill="1" applyBorder="1"/>
    <xf numFmtId="43" fontId="2" fillId="4" borderId="1" xfId="1" applyNumberFormat="1" applyFont="1" applyFill="1" applyBorder="1" applyAlignment="1">
      <alignment horizontal="center" vertical="center"/>
    </xf>
    <xf numFmtId="43" fontId="2" fillId="0" borderId="1" xfId="1" applyNumberFormat="1" applyFont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9" fontId="0" fillId="0" borderId="1" xfId="1" applyNumberFormat="1" applyFont="1" applyBorder="1" applyAlignment="1">
      <alignment horizontal="center"/>
    </xf>
    <xf numFmtId="9" fontId="0" fillId="0" borderId="1" xfId="1" applyNumberFormat="1" applyFont="1" applyBorder="1"/>
    <xf numFmtId="0" fontId="2" fillId="6" borderId="0" xfId="0" applyFont="1" applyFill="1" applyAlignment="1">
      <alignment horizontal="centerContinuous"/>
    </xf>
    <xf numFmtId="0" fontId="0" fillId="6" borderId="0" xfId="0" applyFill="1" applyAlignment="1">
      <alignment horizontal="centerContinuous"/>
    </xf>
    <xf numFmtId="43" fontId="0" fillId="6" borderId="0" xfId="1" applyNumberFormat="1" applyFont="1" applyFill="1" applyAlignment="1">
      <alignment horizontal="centerContinuous"/>
    </xf>
    <xf numFmtId="165" fontId="2" fillId="0" borderId="1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2</xdr:row>
      <xdr:rowOff>0</xdr:rowOff>
    </xdr:from>
    <xdr:to>
      <xdr:col>16</xdr:col>
      <xdr:colOff>381754</xdr:colOff>
      <xdr:row>18</xdr:row>
      <xdr:rowOff>160642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B30905-47C3-F43D-05F8-E61AEF50E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381000"/>
          <a:ext cx="4153654" cy="3208642"/>
        </a:xfrm>
        <a:prstGeom prst="rect">
          <a:avLst/>
        </a:prstGeom>
      </xdr:spPr>
    </xdr:pic>
    <xdr:clientData/>
  </xdr:twoCellAnchor>
  <xdr:twoCellAnchor editAs="oneCell">
    <xdr:from>
      <xdr:col>11</xdr:col>
      <xdr:colOff>76199</xdr:colOff>
      <xdr:row>20</xdr:row>
      <xdr:rowOff>90133</xdr:rowOff>
    </xdr:from>
    <xdr:to>
      <xdr:col>16</xdr:col>
      <xdr:colOff>504825</xdr:colOff>
      <xdr:row>35</xdr:row>
      <xdr:rowOff>124406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0F84E6-707E-EFCA-6136-31ADC314A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4" y="3900133"/>
          <a:ext cx="4238626" cy="2891773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17</xdr:row>
      <xdr:rowOff>161925</xdr:rowOff>
    </xdr:from>
    <xdr:to>
      <xdr:col>9</xdr:col>
      <xdr:colOff>124806</xdr:colOff>
      <xdr:row>23</xdr:row>
      <xdr:rowOff>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2029A4-5B7E-CCDB-A2AF-2F63D7ACE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" y="3400425"/>
          <a:ext cx="7030431" cy="10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6AA5-29F1-4D23-A30C-76E0648B6CAD}">
  <dimension ref="B4:J17"/>
  <sheetViews>
    <sheetView showGridLines="0" tabSelected="1" workbookViewId="0">
      <selection activeCell="J29" sqref="J29"/>
    </sheetView>
  </sheetViews>
  <sheetFormatPr baseColWidth="10" defaultRowHeight="15" x14ac:dyDescent="0.25"/>
  <cols>
    <col min="1" max="1" width="6.7109375" customWidth="1"/>
    <col min="2" max="2" width="31.140625" bestFit="1" customWidth="1"/>
    <col min="4" max="4" width="4.28515625" customWidth="1"/>
    <col min="5" max="5" width="16.28515625" style="2" customWidth="1"/>
    <col min="6" max="6" width="14.140625" style="3" customWidth="1"/>
    <col min="7" max="7" width="3.7109375" style="3" customWidth="1"/>
    <col min="8" max="8" width="16" style="3" customWidth="1"/>
    <col min="9" max="10" width="11.7109375" style="3" customWidth="1"/>
    <col min="11" max="11" width="4.140625" customWidth="1"/>
  </cols>
  <sheetData>
    <row r="4" spans="2:10" x14ac:dyDescent="0.25">
      <c r="B4" s="4" t="s">
        <v>1</v>
      </c>
      <c r="C4" s="5"/>
      <c r="E4" s="8" t="s">
        <v>2</v>
      </c>
      <c r="F4" s="8"/>
      <c r="H4" s="17" t="s">
        <v>3</v>
      </c>
      <c r="I4" s="17"/>
      <c r="J4" s="18"/>
    </row>
    <row r="5" spans="2:10" x14ac:dyDescent="0.25">
      <c r="B5" s="6" t="s">
        <v>17</v>
      </c>
      <c r="C5" s="7">
        <v>30000</v>
      </c>
      <c r="E5" s="9" t="s">
        <v>14</v>
      </c>
      <c r="F5" s="10" t="s">
        <v>15</v>
      </c>
      <c r="H5" s="19" t="s">
        <v>14</v>
      </c>
      <c r="I5" s="20" t="s">
        <v>10</v>
      </c>
      <c r="J5" s="20" t="s">
        <v>11</v>
      </c>
    </row>
    <row r="6" spans="2:10" x14ac:dyDescent="0.25">
      <c r="B6" s="6" t="s">
        <v>18</v>
      </c>
      <c r="C6" s="7">
        <v>20000</v>
      </c>
      <c r="E6" s="11"/>
      <c r="F6" s="12"/>
      <c r="H6" s="12"/>
      <c r="I6" s="12"/>
      <c r="J6" s="12"/>
    </row>
    <row r="7" spans="2:10" x14ac:dyDescent="0.25">
      <c r="B7" s="13" t="s">
        <v>0</v>
      </c>
      <c r="C7" s="28">
        <f>SUM(C5:C6)</f>
        <v>50000</v>
      </c>
      <c r="E7" s="13" t="s">
        <v>0</v>
      </c>
      <c r="F7" s="12">
        <f>C7</f>
        <v>50000</v>
      </c>
      <c r="H7" s="21" t="s">
        <v>0</v>
      </c>
      <c r="I7" s="12">
        <f>C5</f>
        <v>30000</v>
      </c>
      <c r="J7" s="12">
        <f>I7</f>
        <v>30000</v>
      </c>
    </row>
    <row r="8" spans="2:10" x14ac:dyDescent="0.25">
      <c r="C8" s="1"/>
      <c r="E8" s="11"/>
      <c r="F8" s="12"/>
      <c r="H8" s="12"/>
      <c r="I8" s="12"/>
      <c r="J8" s="12"/>
    </row>
    <row r="9" spans="2:10" x14ac:dyDescent="0.25">
      <c r="E9" s="11" t="s">
        <v>4</v>
      </c>
      <c r="F9" s="12">
        <v>32736.84</v>
      </c>
      <c r="H9" s="22" t="s">
        <v>13</v>
      </c>
      <c r="I9" s="23"/>
      <c r="J9" s="12">
        <v>5952.85</v>
      </c>
    </row>
    <row r="10" spans="2:10" x14ac:dyDescent="0.25">
      <c r="E10" s="11" t="s">
        <v>5</v>
      </c>
      <c r="F10" s="12">
        <f>F7-F9</f>
        <v>17263.16</v>
      </c>
      <c r="H10" s="22" t="s">
        <v>5</v>
      </c>
      <c r="I10" s="12"/>
      <c r="J10" s="12">
        <f>J7-J9</f>
        <v>24047.15</v>
      </c>
    </row>
    <row r="11" spans="2:10" x14ac:dyDescent="0.25">
      <c r="E11" s="11" t="s">
        <v>6</v>
      </c>
      <c r="F11" s="14">
        <v>0.3</v>
      </c>
      <c r="H11" s="22" t="s">
        <v>12</v>
      </c>
      <c r="I11" s="23">
        <v>0.35</v>
      </c>
      <c r="J11" s="24">
        <f>I11</f>
        <v>0.35</v>
      </c>
    </row>
    <row r="12" spans="2:10" x14ac:dyDescent="0.25">
      <c r="E12" s="11" t="s">
        <v>7</v>
      </c>
      <c r="F12" s="12">
        <f>F10*F11</f>
        <v>5178.9479999999994</v>
      </c>
      <c r="H12" s="12"/>
      <c r="I12" s="12"/>
      <c r="J12" s="12"/>
    </row>
    <row r="13" spans="2:10" x14ac:dyDescent="0.25">
      <c r="E13" s="11" t="s">
        <v>8</v>
      </c>
      <c r="F13" s="12">
        <v>6141.95</v>
      </c>
      <c r="H13" s="12"/>
      <c r="I13" s="12"/>
      <c r="J13" s="12"/>
    </row>
    <row r="14" spans="2:10" x14ac:dyDescent="0.25">
      <c r="E14" s="15" t="s">
        <v>9</v>
      </c>
      <c r="F14" s="16">
        <f>F12+F13</f>
        <v>11320.897999999999</v>
      </c>
      <c r="H14" s="16" t="s">
        <v>9</v>
      </c>
      <c r="I14" s="16">
        <f>I7*I11</f>
        <v>10500</v>
      </c>
      <c r="J14" s="16">
        <f>J10*J11</f>
        <v>8416.5025000000005</v>
      </c>
    </row>
    <row r="17" spans="2:9" x14ac:dyDescent="0.25">
      <c r="B17" s="25" t="s">
        <v>16</v>
      </c>
      <c r="C17" s="26"/>
      <c r="D17" s="26"/>
      <c r="E17" s="26"/>
      <c r="F17" s="27"/>
      <c r="G17" s="27"/>
      <c r="H17" s="27"/>
      <c r="I17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Ramón Miranda</dc:creator>
  <cp:lastModifiedBy>Ramón Miranda</cp:lastModifiedBy>
  <dcterms:created xsi:type="dcterms:W3CDTF">2025-08-29T12:19:13Z</dcterms:created>
  <dcterms:modified xsi:type="dcterms:W3CDTF">2025-08-29T12:56:19Z</dcterms:modified>
</cp:coreProperties>
</file>