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Mariana\2021\COFIDE\CURSO DIF SAT\Papeles de trabajo\"/>
    </mc:Choice>
  </mc:AlternateContent>
  <xr:revisionPtr revIDLastSave="0" documentId="13_ncr:1_{766770D8-824D-4965-8CAD-543E6EFF12D2}" xr6:coauthVersionLast="47" xr6:coauthVersionMax="47" xr10:uidLastSave="{00000000-0000-0000-0000-000000000000}"/>
  <bookViews>
    <workbookView xWindow="-110" yWindow="-110" windowWidth="19420" windowHeight="10420" activeTab="3" xr2:uid="{9727FC40-9E35-4CC7-AA30-B759CFA32E8F}"/>
  </bookViews>
  <sheets>
    <sheet name="INGRESOS" sheetId="2" r:id="rId1"/>
    <sheet name="ISR " sheetId="1" r:id="rId2"/>
    <sheet name="IVA" sheetId="6" r:id="rId3"/>
    <sheet name="SALDO A FAVOR 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B18" i="1"/>
  <c r="B4" i="1"/>
  <c r="AK81" i="2"/>
  <c r="AK82" i="2"/>
  <c r="N4" i="6"/>
  <c r="N3" i="6"/>
  <c r="O5" i="6"/>
  <c r="AL27" i="4" l="1"/>
  <c r="AJ27" i="4"/>
  <c r="K5" i="6"/>
  <c r="M5" i="6"/>
  <c r="AK223" i="2"/>
  <c r="AJ290" i="2"/>
  <c r="G4" i="1"/>
  <c r="AJ410" i="2" l="1"/>
  <c r="AJ376" i="2"/>
  <c r="F4" i="1"/>
  <c r="AJ327" i="2"/>
  <c r="AJ329" i="2" l="1"/>
  <c r="I4" i="6"/>
  <c r="I5" i="6" s="1"/>
  <c r="G4" i="6"/>
  <c r="G5" i="6"/>
  <c r="C5" i="6"/>
  <c r="H4" i="6"/>
  <c r="H3" i="6"/>
  <c r="E7" i="6" l="1"/>
  <c r="C7" i="6" l="1"/>
  <c r="F4" i="6"/>
  <c r="F3" i="6"/>
  <c r="G7" i="6"/>
  <c r="D4" i="1"/>
  <c r="AM151" i="2"/>
  <c r="AK151" i="2"/>
  <c r="C4" i="1" s="1"/>
  <c r="AA28" i="4"/>
  <c r="C28" i="4"/>
  <c r="AF25" i="4"/>
  <c r="AC24" i="4"/>
  <c r="AC28" i="4" s="1"/>
  <c r="AA24" i="4"/>
  <c r="T23" i="4"/>
  <c r="O20" i="4"/>
  <c r="O21" i="4" s="1"/>
  <c r="O28" i="4" s="1"/>
  <c r="L19" i="4"/>
  <c r="K18" i="4"/>
  <c r="K19" i="4" s="1"/>
  <c r="H16" i="4"/>
  <c r="I16" i="4" s="1"/>
  <c r="I17" i="4" s="1"/>
  <c r="I18" i="4" s="1"/>
  <c r="G16" i="4"/>
  <c r="E16" i="4"/>
  <c r="M12" i="4"/>
  <c r="M13" i="4" s="1"/>
  <c r="M15" i="4" s="1"/>
  <c r="F6" i="4"/>
  <c r="G5" i="4"/>
  <c r="C5" i="4"/>
  <c r="C6" i="4" s="1"/>
  <c r="C7" i="4" s="1"/>
  <c r="C8" i="4" s="1"/>
  <c r="C9" i="4" s="1"/>
  <c r="C10" i="4" s="1"/>
  <c r="C11" i="4" s="1"/>
  <c r="C14" i="4" s="1"/>
  <c r="C20" i="4" s="1"/>
  <c r="Y4" i="4"/>
  <c r="Y24" i="4" s="1"/>
  <c r="W4" i="4"/>
  <c r="W24" i="4" s="1"/>
  <c r="U4" i="4"/>
  <c r="U23" i="4" s="1"/>
  <c r="U24" i="4" s="1"/>
  <c r="S4" i="4"/>
  <c r="S21" i="4" s="1"/>
  <c r="S22" i="4" s="1"/>
  <c r="Q4" i="4"/>
  <c r="Q21" i="4" s="1"/>
  <c r="M6" i="1"/>
  <c r="AM82" i="2"/>
  <c r="AL82" i="2"/>
  <c r="AM81" i="2"/>
  <c r="AL81" i="2"/>
  <c r="Q12" i="1"/>
  <c r="L12" i="1"/>
  <c r="K12" i="1"/>
  <c r="J12" i="1"/>
  <c r="I12" i="1"/>
  <c r="H12" i="1"/>
  <c r="G12" i="1"/>
  <c r="F12" i="1"/>
  <c r="E12" i="1"/>
  <c r="D12" i="1"/>
  <c r="C12" i="1"/>
  <c r="M19" i="4" l="1"/>
  <c r="M28" i="4" s="1"/>
  <c r="AM223" i="2"/>
  <c r="AL83" i="2"/>
  <c r="AM83" i="2"/>
  <c r="AK83" i="2"/>
  <c r="C5" i="1" l="1"/>
  <c r="C7" i="1" s="1"/>
  <c r="B5" i="1"/>
  <c r="E4" i="1" l="1"/>
  <c r="H4" i="1"/>
  <c r="D5" i="1"/>
  <c r="D7" i="1" s="1"/>
  <c r="D9" i="1" s="1"/>
  <c r="B7" i="1"/>
  <c r="B10" i="1" s="1"/>
  <c r="E5" i="1" l="1"/>
  <c r="E7" i="1" s="1"/>
  <c r="E9" i="1" s="1"/>
  <c r="F5" i="1" l="1"/>
  <c r="F7" i="1" s="1"/>
  <c r="F9" i="1" s="1"/>
  <c r="G5" i="1" l="1"/>
  <c r="G7" i="1" s="1"/>
  <c r="G9" i="1" s="1"/>
  <c r="H5" i="1" l="1"/>
  <c r="I5" i="1" s="1"/>
  <c r="I7" i="1" s="1"/>
  <c r="I9" i="1" s="1"/>
  <c r="H7" i="1" l="1"/>
  <c r="H9" i="1" s="1"/>
  <c r="J5" i="1"/>
  <c r="K5" i="1" s="1"/>
  <c r="L5" i="1" s="1"/>
  <c r="K7" i="1" l="1"/>
  <c r="J7" i="1"/>
  <c r="J9" i="1" s="1"/>
  <c r="L7" i="1"/>
  <c r="M5" i="1"/>
  <c r="M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4" authorId="0" shapeId="0" xr:uid="{5AC1E2F4-0330-4E30-A62F-6CB3373913EC}">
      <text>
        <r>
          <rPr>
            <b/>
            <sz val="9"/>
            <color indexed="81"/>
            <rFont val="Tahoma"/>
            <family val="2"/>
          </rPr>
          <t xml:space="preserve">se emitio nota de credito, por que no nos aceptaron las cancelaciones
</t>
        </r>
      </text>
    </comment>
  </commentList>
</comments>
</file>

<file path=xl/sharedStrings.xml><?xml version="1.0" encoding="utf-8"?>
<sst xmlns="http://schemas.openxmlformats.org/spreadsheetml/2006/main" count="8644" uniqueCount="1291">
  <si>
    <t xml:space="preserve">IMPUESTO SOBRE LA RENTA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</si>
  <si>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</si>
  <si>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</si>
  <si>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</si>
  <si>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</si>
  <si>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</si>
  <si>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</si>
  <si>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</si>
  <si>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</si>
  <si>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</si>
  <si>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</si>
  <si>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</si>
  <si>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</si>
  <si>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Ingresos  </t>
  </si>
  <si>
    <t>Ingresos Acumulables</t>
  </si>
  <si>
    <t xml:space="preserve">Coeficiente de Utilidad </t>
  </si>
  <si>
    <t>Utilidad Fiscal</t>
  </si>
  <si>
    <t>PTU</t>
  </si>
  <si>
    <t xml:space="preserve">Pérdidas Fiscales </t>
  </si>
  <si>
    <t xml:space="preserve">Resultado Fiscal </t>
  </si>
  <si>
    <t>Tasa 30%</t>
  </si>
  <si>
    <t>ISR Pago Provisional</t>
  </si>
  <si>
    <t xml:space="preserve">Pagos Provisionales </t>
  </si>
  <si>
    <t>EJERCICIO 2021</t>
  </si>
  <si>
    <t>Periodo</t>
  </si>
  <si>
    <t>Version</t>
  </si>
  <si>
    <t>UUID</t>
  </si>
  <si>
    <t>UUIDs relacionados</t>
  </si>
  <si>
    <t>Tipo relacion</t>
  </si>
  <si>
    <t>Serie</t>
  </si>
  <si>
    <t>Folio</t>
  </si>
  <si>
    <t>Tipo</t>
  </si>
  <si>
    <t>Fecha emision</t>
  </si>
  <si>
    <t>Fecha certificacion</t>
  </si>
  <si>
    <t>Fecha cancelacion</t>
  </si>
  <si>
    <t>pacCertifico</t>
  </si>
  <si>
    <t>Regimen emisor</t>
  </si>
  <si>
    <t>RFC emisor</t>
  </si>
  <si>
    <t>Razon emisor</t>
  </si>
  <si>
    <t>RFC receptor</t>
  </si>
  <si>
    <t>Razon receptor</t>
  </si>
  <si>
    <t>Claves de productos</t>
  </si>
  <si>
    <t>Conceptos</t>
  </si>
  <si>
    <t>Uso CFDI</t>
  </si>
  <si>
    <t>Efecto</t>
  </si>
  <si>
    <t>Estado</t>
  </si>
  <si>
    <t>Moneda</t>
  </si>
  <si>
    <t>Tipo de cambio</t>
  </si>
  <si>
    <t>Metodo pago</t>
  </si>
  <si>
    <t>Forma pago</t>
  </si>
  <si>
    <t>SubTotal</t>
  </si>
  <si>
    <t>Descuento</t>
  </si>
  <si>
    <t>IVA Trasladado 16%</t>
  </si>
  <si>
    <t>IVA Retenido</t>
  </si>
  <si>
    <t>ISR Retenido</t>
  </si>
  <si>
    <t>IEPS Trasladado</t>
  </si>
  <si>
    <t>Local retenido</t>
  </si>
  <si>
    <t>Local trasladado</t>
  </si>
  <si>
    <t>Total</t>
  </si>
  <si>
    <t>3.3</t>
  </si>
  <si>
    <t/>
  </si>
  <si>
    <t>601</t>
  </si>
  <si>
    <t>IMI120228CA0</t>
  </si>
  <si>
    <t>IMPRESOS MIJANGOS, S.A. DE C.V.</t>
  </si>
  <si>
    <t>GME821030B44</t>
  </si>
  <si>
    <t>GRUPO MEDIFARMA, S.A. DE C.V.</t>
  </si>
  <si>
    <t>VIGENTE</t>
  </si>
  <si>
    <t>MXN</t>
  </si>
  <si>
    <t>04</t>
  </si>
  <si>
    <t>PSI741010UI1</t>
  </si>
  <si>
    <t>PSICOFARMA, S.A. DE C.V.</t>
  </si>
  <si>
    <t>A</t>
  </si>
  <si>
    <t>I</t>
  </si>
  <si>
    <t>2021-01-04 08:22:06</t>
  </si>
  <si>
    <t>2021-01-04 08:22:10</t>
  </si>
  <si>
    <t>73151904</t>
  </si>
  <si>
    <t>OFFSET</t>
  </si>
  <si>
    <t>G01</t>
  </si>
  <si>
    <t>INGRESO</t>
  </si>
  <si>
    <t>PPD</t>
  </si>
  <si>
    <t>99</t>
  </si>
  <si>
    <t>2021-01-04 08:40:51</t>
  </si>
  <si>
    <t>2021-01-04 08:40:55</t>
  </si>
  <si>
    <t>LAL690421KQ0</t>
  </si>
  <si>
    <t>LABORATORIOS ALPHARMA, S.A. DE C.V.</t>
  </si>
  <si>
    <t>2021-01-04 12:40:54</t>
  </si>
  <si>
    <t>2021-01-04 12:40:59</t>
  </si>
  <si>
    <t>2021-01-04 14:21:14</t>
  </si>
  <si>
    <t>2021-01-04 14:21:18</t>
  </si>
  <si>
    <t>2021-01-05 06:15:46</t>
  </si>
  <si>
    <t>2021-01-05 06:15:50</t>
  </si>
  <si>
    <t>WPH990722BM5</t>
  </si>
  <si>
    <t>WERMAR PHARMACEUTICALS, S.A. DE C.V.</t>
  </si>
  <si>
    <t>2021-01-05 12:00:14</t>
  </si>
  <si>
    <t>2021-01-05 12:00:19</t>
  </si>
  <si>
    <t>2021-01-06 08:29:29</t>
  </si>
  <si>
    <t>2021-01-06 08:29:32</t>
  </si>
  <si>
    <t>2021-01-06 08:35:45</t>
  </si>
  <si>
    <t>2021-01-06 08:35:50</t>
  </si>
  <si>
    <t>2021-01-06 08:48:03</t>
  </si>
  <si>
    <t>2021-01-06 08:48:07</t>
  </si>
  <si>
    <t>2021-01-06 08:57:53</t>
  </si>
  <si>
    <t>2021-01-06 08:57:57</t>
  </si>
  <si>
    <t>2021-01-29 18:22:26</t>
  </si>
  <si>
    <t>2021-01-06 10:20:05</t>
  </si>
  <si>
    <t>2021-01-06 10:20:09</t>
  </si>
  <si>
    <t>2021-01-06 10:32:38</t>
  </si>
  <si>
    <t>2021-01-06 10:32:41</t>
  </si>
  <si>
    <t>2021-01-06 10:44:39</t>
  </si>
  <si>
    <t>2021-01-06 10:44:43</t>
  </si>
  <si>
    <t>2021-01-06 12:34:28</t>
  </si>
  <si>
    <t>2021-01-06 12:34:32</t>
  </si>
  <si>
    <t>2021-01-06 13:35:00</t>
  </si>
  <si>
    <t>2021-01-06 13:35:04</t>
  </si>
  <si>
    <t>2021-01-06 15:04:19</t>
  </si>
  <si>
    <t>2021-01-06 15:04:23</t>
  </si>
  <si>
    <t>2021-01-06 15:09:29</t>
  </si>
  <si>
    <t>2021-01-06 15:09:33</t>
  </si>
  <si>
    <t>2021-01-07 09:25:32</t>
  </si>
  <si>
    <t>2021-01-07 09:25:35</t>
  </si>
  <si>
    <t>2021-01-07 13:21:01</t>
  </si>
  <si>
    <t>2021-01-07 13:21:05</t>
  </si>
  <si>
    <t>2021-01-08 08:42:47</t>
  </si>
  <si>
    <t>2021-01-08 08:42:51</t>
  </si>
  <si>
    <t>LTO760303LV3</t>
  </si>
  <si>
    <t>LABORATORIOS TORNEL S.A. DE C.V.</t>
  </si>
  <si>
    <t>P01</t>
  </si>
  <si>
    <t>2021-01-08 08:52:02</t>
  </si>
  <si>
    <t>2021-01-08 08:52:07</t>
  </si>
  <si>
    <t>2021-01-08 09:09:51</t>
  </si>
  <si>
    <t>2021-01-08 09:09:54</t>
  </si>
  <si>
    <t>2021-01-08 09:55:56</t>
  </si>
  <si>
    <t>2021-01-08 09:56:01</t>
  </si>
  <si>
    <t>2021-01-09 13:52:51</t>
  </si>
  <si>
    <t>2021-01-09 13:52:55</t>
  </si>
  <si>
    <t>2021-01-09 13:59:57</t>
  </si>
  <si>
    <t>2021-01-09 14:00:01</t>
  </si>
  <si>
    <t>2021-01-09 14:06:23</t>
  </si>
  <si>
    <t>2021-01-09 14:06:26</t>
  </si>
  <si>
    <t>2021-01-09 14:12:27</t>
  </si>
  <si>
    <t>2021-01-09 14:12:31</t>
  </si>
  <si>
    <t>2021-01-11 11:17:52</t>
  </si>
  <si>
    <t>2021-01-11 11:17:56</t>
  </si>
  <si>
    <t>NEO041207F29</t>
  </si>
  <si>
    <t>NEOLPHARMA, S.A. DE C.V.</t>
  </si>
  <si>
    <t>2021-01-11 13:45:13</t>
  </si>
  <si>
    <t>2021-01-11 13:45:17</t>
  </si>
  <si>
    <t>2021-01-11 13:55:04</t>
  </si>
  <si>
    <t>2021-01-11 13:55:07</t>
  </si>
  <si>
    <t>2021-01-11 15:29:53</t>
  </si>
  <si>
    <t>2021-01-11 15:29:57</t>
  </si>
  <si>
    <t>2021-01-12 08:22:57</t>
  </si>
  <si>
    <t>2021-01-12 08:23:00</t>
  </si>
  <si>
    <t>2021-01-12 09:08:58</t>
  </si>
  <si>
    <t>2021-01-12 09:09:02</t>
  </si>
  <si>
    <t>2021-01-12 10:09:08</t>
  </si>
  <si>
    <t>2021-01-12 10:09:11</t>
  </si>
  <si>
    <t>2021-01-12 11:28:23</t>
  </si>
  <si>
    <t>2021-01-12 11:28:27</t>
  </si>
  <si>
    <t>2021-01-12 11:34:14</t>
  </si>
  <si>
    <t>2021-01-12 11:34:18</t>
  </si>
  <si>
    <t>2021-01-12 15:23:44</t>
  </si>
  <si>
    <t>2021-01-12 15:23:47</t>
  </si>
  <si>
    <t>2021-01-13 11:07:53</t>
  </si>
  <si>
    <t>2021-01-13 11:07:57</t>
  </si>
  <si>
    <t>2021-01-13 11:57:38</t>
  </si>
  <si>
    <t>2021-01-13 11:57:42</t>
  </si>
  <si>
    <t>2021-01-13 15:28:54</t>
  </si>
  <si>
    <t>2021-01-13 15:28:58</t>
  </si>
  <si>
    <t>2021-01-14 17:13:14</t>
  </si>
  <si>
    <t>2021-01-14 17:13:17</t>
  </si>
  <si>
    <t>2021-01-15 08:29:34</t>
  </si>
  <si>
    <t>2021-01-15 08:29:38</t>
  </si>
  <si>
    <t>2021-01-15 12:47:04</t>
  </si>
  <si>
    <t>2021-01-15 12:47:08</t>
  </si>
  <si>
    <t>2021-01-17 18:08:10</t>
  </si>
  <si>
    <t>2021-01-17 18:08:14</t>
  </si>
  <si>
    <t>2021-01-17 18:15:40</t>
  </si>
  <si>
    <t>2021-01-17 18:15:45</t>
  </si>
  <si>
    <t>2021-01-17 18:23:26</t>
  </si>
  <si>
    <t>2021-01-17 18:23:29</t>
  </si>
  <si>
    <t>2021-01-17 18:29:54</t>
  </si>
  <si>
    <t>2021-01-17 18:29:58</t>
  </si>
  <si>
    <t>2021-01-17 18:36:06</t>
  </si>
  <si>
    <t>2021-01-17 18:36:10</t>
  </si>
  <si>
    <t>BAX871207MN3</t>
  </si>
  <si>
    <t>BAXTER, S.A. DE C.V.</t>
  </si>
  <si>
    <t>2021-01-18 12:29:45</t>
  </si>
  <si>
    <t>2021-01-18 12:31:48</t>
  </si>
  <si>
    <t>2021-01-18 12:47:30</t>
  </si>
  <si>
    <t>2021-01-18 12:47:32</t>
  </si>
  <si>
    <t>2021-01-18 14:09:43</t>
  </si>
  <si>
    <t>2021-01-18 14:09:45</t>
  </si>
  <si>
    <t>2021-01-19 13:06:34</t>
  </si>
  <si>
    <t>2021-01-19 13:06:37</t>
  </si>
  <si>
    <t>2021-01-19 13:23:11</t>
  </si>
  <si>
    <t>2021-01-19 13:23:14</t>
  </si>
  <si>
    <t>2021-01-20 09:03:12</t>
  </si>
  <si>
    <t>2021-01-20 09:03:14</t>
  </si>
  <si>
    <t>2021-01-20 09:12:02</t>
  </si>
  <si>
    <t>2021-01-20 09:12:05</t>
  </si>
  <si>
    <t>2021-01-29 18:22:28</t>
  </si>
  <si>
    <t>2021-01-20 10:22:45</t>
  </si>
  <si>
    <t>2021-01-20 10:22:48</t>
  </si>
  <si>
    <t>2021-01-20 12:06:45</t>
  </si>
  <si>
    <t>2021-01-20 12:06:48</t>
  </si>
  <si>
    <t>2021-01-20 14:10:26</t>
  </si>
  <si>
    <t>2021-01-20 14:10:29</t>
  </si>
  <si>
    <t>2021-01-21 06:51:00</t>
  </si>
  <si>
    <t>2021-01-21 06:51:02</t>
  </si>
  <si>
    <t>2021-01-21 06:59:27</t>
  </si>
  <si>
    <t>2021-01-21 06:59:30</t>
  </si>
  <si>
    <t>2021-01-21 12:27:18</t>
  </si>
  <si>
    <t>2021-01-21 12:27:21</t>
  </si>
  <si>
    <t>2021-01-21 14:43:51</t>
  </si>
  <si>
    <t>2021-01-21 14:43:54</t>
  </si>
  <si>
    <t>2021-01-21 14:52:05</t>
  </si>
  <si>
    <t>2021-01-21 14:52:07</t>
  </si>
  <si>
    <t>A4DCD6EE-EBA5-415C-8A5F-F74EE3B6C94E</t>
  </si>
  <si>
    <t>2021-01-21 15:24:44</t>
  </si>
  <si>
    <t>2021-01-21 15:24:46</t>
  </si>
  <si>
    <t>2021-01-22 12:20:40</t>
  </si>
  <si>
    <t>2021-01-22 12:20:43</t>
  </si>
  <si>
    <t>2021-01-22 14:13:41</t>
  </si>
  <si>
    <t>2021-01-22 14:13:43</t>
  </si>
  <si>
    <t>2021-01-22 15:26:51</t>
  </si>
  <si>
    <t>2021-01-22 15:26:54</t>
  </si>
  <si>
    <t>2021-01-25 10:39:48</t>
  </si>
  <si>
    <t>2021-01-25 10:39:51</t>
  </si>
  <si>
    <t>2021-01-25 10:53:29</t>
  </si>
  <si>
    <t>2021-01-25 10:53:32</t>
  </si>
  <si>
    <t>2021-01-29 18:24:01</t>
  </si>
  <si>
    <t>2021-01-25 11:09:08</t>
  </si>
  <si>
    <t>2021-01-25 11:09:10</t>
  </si>
  <si>
    <t>2021-01-25 11:22:11</t>
  </si>
  <si>
    <t>2021-01-25 11:22:14</t>
  </si>
  <si>
    <t>2021-01-25 11:33:50</t>
  </si>
  <si>
    <t>2021-01-25 11:33:53</t>
  </si>
  <si>
    <t>2021-01-25 11:45:47</t>
  </si>
  <si>
    <t>2021-01-25 11:45:49</t>
  </si>
  <si>
    <t>2021-01-25 13:53:56</t>
  </si>
  <si>
    <t>2021-01-25 13:53:58</t>
  </si>
  <si>
    <t>2021-01-25 14:00:31</t>
  </si>
  <si>
    <t>2021-01-25 14:00:36</t>
  </si>
  <si>
    <t>2021-01-29 18:22:59</t>
  </si>
  <si>
    <t>2021-01-27 11:10:54</t>
  </si>
  <si>
    <t>2021-01-27 11:10:57</t>
  </si>
  <si>
    <t>2021-01-27 13:38:53</t>
  </si>
  <si>
    <t>2021-01-27 13:38:57</t>
  </si>
  <si>
    <t>2021-01-28 09:33:26</t>
  </si>
  <si>
    <t>2021-01-28 09:33:29</t>
  </si>
  <si>
    <t>2021-01-28 09:46:23</t>
  </si>
  <si>
    <t>2021-01-28 09:46:26</t>
  </si>
  <si>
    <t>2021-01-28 15:51:14</t>
  </si>
  <si>
    <t>2021-01-28 15:51:16</t>
  </si>
  <si>
    <t>2021-01-29 10:42:26</t>
  </si>
  <si>
    <t>2021-01-29 10:42:29</t>
  </si>
  <si>
    <t>2021-01-29 13:23:26</t>
  </si>
  <si>
    <t>2021-01-29 13:23:29</t>
  </si>
  <si>
    <t xml:space="preserve">SALDO  A FAVOR </t>
  </si>
  <si>
    <t>AGOSTO 2018</t>
  </si>
  <si>
    <t>REMANENTE</t>
  </si>
  <si>
    <t>SEPTIEMBRE 2018</t>
  </si>
  <si>
    <t xml:space="preserve">REMANENTE </t>
  </si>
  <si>
    <t>OCTUBRE 2018</t>
  </si>
  <si>
    <t>NOVIEMBRE  2018</t>
  </si>
  <si>
    <t>DICIEMBRE 2018</t>
  </si>
  <si>
    <t>FEBRERO 2019</t>
  </si>
  <si>
    <t>REMANENTES</t>
  </si>
  <si>
    <t>MAYO 2019</t>
  </si>
  <si>
    <t>ENERO 2020</t>
  </si>
  <si>
    <t xml:space="preserve">REMANENTES </t>
  </si>
  <si>
    <t>FEBRERO 2020</t>
  </si>
  <si>
    <t xml:space="preserve">MARZO 2020 </t>
  </si>
  <si>
    <t>MAYO 2020</t>
  </si>
  <si>
    <t>JULIO 2020</t>
  </si>
  <si>
    <t>SEPTIEMBRE</t>
  </si>
  <si>
    <t xml:space="preserve">OCTUBRE </t>
  </si>
  <si>
    <t xml:space="preserve">DICIEMBRE </t>
  </si>
  <si>
    <t>N</t>
  </si>
  <si>
    <t>C</t>
  </si>
  <si>
    <t>APLICACIÓN</t>
  </si>
  <si>
    <t>NOVIEMBRE 2018</t>
  </si>
  <si>
    <t>ENERO 2019</t>
  </si>
  <si>
    <t>MARZO 2019</t>
  </si>
  <si>
    <t>ABRIL 2019</t>
  </si>
  <si>
    <t>JUNIO2019</t>
  </si>
  <si>
    <t>JULIO 2019</t>
  </si>
  <si>
    <t>AGOSTO 2019</t>
  </si>
  <si>
    <t>SEPTIEMBRE 2019</t>
  </si>
  <si>
    <t>OCTUBRE 2019</t>
  </si>
  <si>
    <t>NOVIEMBRE</t>
  </si>
  <si>
    <t>DICIEMBRE</t>
  </si>
  <si>
    <t>ABRIL 2020</t>
  </si>
  <si>
    <t>JUNIO 2020</t>
  </si>
  <si>
    <t xml:space="preserve">AGOSTO </t>
  </si>
  <si>
    <t xml:space="preserve">NOVIEMBRE </t>
  </si>
  <si>
    <t>ENERO 2021</t>
  </si>
  <si>
    <t>4005</t>
  </si>
  <si>
    <t>2021-02-02 08:33:56</t>
  </si>
  <si>
    <t>2021-02-02 08:34:00</t>
  </si>
  <si>
    <t>PMA9004104G9</t>
  </si>
  <si>
    <t>PLANTAS MEDICINALES  ANAHUAC S.A DE C.V.</t>
  </si>
  <si>
    <t>4006</t>
  </si>
  <si>
    <t>2021-02-02 08:51:29</t>
  </si>
  <si>
    <t>2021-02-02 08:51:31</t>
  </si>
  <si>
    <t>4007</t>
  </si>
  <si>
    <t>2021-02-02 09:10:07</t>
  </si>
  <si>
    <t>2021-02-02 09:10:12</t>
  </si>
  <si>
    <t>4008</t>
  </si>
  <si>
    <t>2021-02-02 09:28:58</t>
  </si>
  <si>
    <t>2021-02-02 09:29:00</t>
  </si>
  <si>
    <t>4009</t>
  </si>
  <si>
    <t>2021-02-02 10:12:06</t>
  </si>
  <si>
    <t>2021-02-02 10:12:09</t>
  </si>
  <si>
    <t>4011</t>
  </si>
  <si>
    <t>2021-02-02 10:39:29</t>
  </si>
  <si>
    <t>2021-02-02 10:39:32</t>
  </si>
  <si>
    <t>4012</t>
  </si>
  <si>
    <t>2021-02-02 10:53:22</t>
  </si>
  <si>
    <t>2021-02-02 10:53:25</t>
  </si>
  <si>
    <t>4013</t>
  </si>
  <si>
    <t>2021-02-02 17:30:06</t>
  </si>
  <si>
    <t>2021-02-02 17:30:09</t>
  </si>
  <si>
    <t>4014</t>
  </si>
  <si>
    <t>2021-02-03 08:42:04</t>
  </si>
  <si>
    <t>2021-02-03 08:42:08</t>
  </si>
  <si>
    <t>4015</t>
  </si>
  <si>
    <t>2021-02-03 10:59:17</t>
  </si>
  <si>
    <t>2021-02-03 10:59:20</t>
  </si>
  <si>
    <t>4016</t>
  </si>
  <si>
    <t>2021-02-03 13:17:35</t>
  </si>
  <si>
    <t>2021-02-03 13:17:37</t>
  </si>
  <si>
    <t>4017</t>
  </si>
  <si>
    <t>2021-02-03 14:12:09</t>
  </si>
  <si>
    <t>2021-02-03 14:12:13</t>
  </si>
  <si>
    <t>4018</t>
  </si>
  <si>
    <t>2021-02-04 09:50:31</t>
  </si>
  <si>
    <t>2021-02-04 09:50:34</t>
  </si>
  <si>
    <t>4019</t>
  </si>
  <si>
    <t>2021-02-04 10:02:59</t>
  </si>
  <si>
    <t>2021-02-04 10:03:03</t>
  </si>
  <si>
    <t>4020</t>
  </si>
  <si>
    <t>2021-02-04 16:22:02</t>
  </si>
  <si>
    <t>2021-02-04 16:22:05</t>
  </si>
  <si>
    <t>4021</t>
  </si>
  <si>
    <t>2021-02-05 10:30:16</t>
  </si>
  <si>
    <t>2021-02-05 10:35:55</t>
  </si>
  <si>
    <t>4022</t>
  </si>
  <si>
    <t>2021-02-05 10:53:49</t>
  </si>
  <si>
    <t>2021-02-05 10:53:51</t>
  </si>
  <si>
    <t>4023</t>
  </si>
  <si>
    <t>2021-02-05 11:02:12</t>
  </si>
  <si>
    <t>2021-02-05 11:02:15</t>
  </si>
  <si>
    <t>4024</t>
  </si>
  <si>
    <t>2021-02-05 11:18:05</t>
  </si>
  <si>
    <t>2021-02-05 11:18:07</t>
  </si>
  <si>
    <t>4025</t>
  </si>
  <si>
    <t>2021-02-08 14:17:25</t>
  </si>
  <si>
    <t>2021-02-08 14:17:28</t>
  </si>
  <si>
    <t>4026</t>
  </si>
  <si>
    <t>2021-02-09 09:25:34</t>
  </si>
  <si>
    <t>2021-02-09 09:25:37</t>
  </si>
  <si>
    <t>4027</t>
  </si>
  <si>
    <t>2021-02-09 17:38:07</t>
  </si>
  <si>
    <t>2021-02-09 17:38:09</t>
  </si>
  <si>
    <t>4028</t>
  </si>
  <si>
    <t>2021-02-10 06:15:24</t>
  </si>
  <si>
    <t>2021-02-10 06:15:27</t>
  </si>
  <si>
    <t>4029</t>
  </si>
  <si>
    <t>2021-02-10 15:12:03</t>
  </si>
  <si>
    <t>2021-02-10 15:12:10</t>
  </si>
  <si>
    <t>4030</t>
  </si>
  <si>
    <t>2021-02-10 16:00:20</t>
  </si>
  <si>
    <t>2021-02-10 16:00:23</t>
  </si>
  <si>
    <t>4031</t>
  </si>
  <si>
    <t>2021-02-10 16:32:33</t>
  </si>
  <si>
    <t>2021-02-10 16:35:19</t>
  </si>
  <si>
    <t>4032</t>
  </si>
  <si>
    <t>2021-02-10 17:43:06</t>
  </si>
  <si>
    <t>2021-02-10 17:43:09</t>
  </si>
  <si>
    <t>4033</t>
  </si>
  <si>
    <t>2021-02-11 12:42:24</t>
  </si>
  <si>
    <t>2021-02-11 12:42:27</t>
  </si>
  <si>
    <t>4034</t>
  </si>
  <si>
    <t>2021-02-12 08:22:02</t>
  </si>
  <si>
    <t>2021-02-12 08:22:05</t>
  </si>
  <si>
    <t>4035</t>
  </si>
  <si>
    <t>2021-02-12 08:31:59</t>
  </si>
  <si>
    <t>2021-02-12 08:32:01</t>
  </si>
  <si>
    <t>4036</t>
  </si>
  <si>
    <t>2021-02-12 12:20:30</t>
  </si>
  <si>
    <t>2021-02-12 12:20:33</t>
  </si>
  <si>
    <t>4037</t>
  </si>
  <si>
    <t>2021-02-15 08:18:46</t>
  </si>
  <si>
    <t>2021-02-15 08:18:50</t>
  </si>
  <si>
    <t>4038</t>
  </si>
  <si>
    <t>2021-02-15 08:25:22</t>
  </si>
  <si>
    <t>2021-02-15 08:25:25</t>
  </si>
  <si>
    <t>4039</t>
  </si>
  <si>
    <t>2021-02-15 08:30:03</t>
  </si>
  <si>
    <t>2021-02-15 08:30:05</t>
  </si>
  <si>
    <t>4040</t>
  </si>
  <si>
    <t>2021-02-15 08:34:48</t>
  </si>
  <si>
    <t>2021-02-15 08:34:50</t>
  </si>
  <si>
    <t>4041</t>
  </si>
  <si>
    <t>2021-02-15 11:06:42</t>
  </si>
  <si>
    <t>2021-02-15 11:06:44</t>
  </si>
  <si>
    <t>4042</t>
  </si>
  <si>
    <t>2021-02-15 11:19:34</t>
  </si>
  <si>
    <t>2021-02-15 11:19:37</t>
  </si>
  <si>
    <t>4043</t>
  </si>
  <si>
    <t>2021-02-15 11:31:47</t>
  </si>
  <si>
    <t>2021-02-15 11:31:49</t>
  </si>
  <si>
    <t>4044</t>
  </si>
  <si>
    <t>2021-02-15 11:39:40</t>
  </si>
  <si>
    <t>2021-02-15 11:39:42</t>
  </si>
  <si>
    <t>4045</t>
  </si>
  <si>
    <t>2021-02-15 14:14:58</t>
  </si>
  <si>
    <t>2021-02-15 14:15:00</t>
  </si>
  <si>
    <t>4047</t>
  </si>
  <si>
    <t>2021-02-15 14:23:34</t>
  </si>
  <si>
    <t>2021-02-15 14:23:37</t>
  </si>
  <si>
    <t>4048</t>
  </si>
  <si>
    <t>2021-02-15 16:08:17</t>
  </si>
  <si>
    <t>2021-02-15 16:08:19</t>
  </si>
  <si>
    <t>4049</t>
  </si>
  <si>
    <t>2021-02-15 16:12:48</t>
  </si>
  <si>
    <t>2021-02-15 16:12:51</t>
  </si>
  <si>
    <t>4050</t>
  </si>
  <si>
    <t>2021-02-15 16:17:20</t>
  </si>
  <si>
    <t>2021-02-15 16:17:23</t>
  </si>
  <si>
    <t>4051</t>
  </si>
  <si>
    <t>2021-02-17 05:17:06</t>
  </si>
  <si>
    <t>2021-02-17 05:17:08</t>
  </si>
  <si>
    <t>4052</t>
  </si>
  <si>
    <t>2021-02-17 11:34:57</t>
  </si>
  <si>
    <t>2021-02-17 11:34:59</t>
  </si>
  <si>
    <t>4053</t>
  </si>
  <si>
    <t>2021-02-17 11:51:15</t>
  </si>
  <si>
    <t>2021-02-17 11:51:18</t>
  </si>
  <si>
    <t>4054</t>
  </si>
  <si>
    <t>2021-02-17 11:58:17</t>
  </si>
  <si>
    <t>2021-02-17 11:58:20</t>
  </si>
  <si>
    <t>4055</t>
  </si>
  <si>
    <t>2021-02-17 16:03:04</t>
  </si>
  <si>
    <t>2021-02-17 16:03:07</t>
  </si>
  <si>
    <t>4056</t>
  </si>
  <si>
    <t>2021-02-18 08:21:36</t>
  </si>
  <si>
    <t>2021-02-18 08:21:39</t>
  </si>
  <si>
    <t>4057</t>
  </si>
  <si>
    <t>2021-02-18 08:25:23</t>
  </si>
  <si>
    <t>2021-02-18 08:25:26</t>
  </si>
  <si>
    <t>4058</t>
  </si>
  <si>
    <t>2021-02-19 09:13:33</t>
  </si>
  <si>
    <t>2021-02-19 09:13:36</t>
  </si>
  <si>
    <t>4059</t>
  </si>
  <si>
    <t>2021-02-19 09:18:58</t>
  </si>
  <si>
    <t>2021-02-19 09:19:00</t>
  </si>
  <si>
    <t>4060</t>
  </si>
  <si>
    <t>2021-02-19 10:41:59</t>
  </si>
  <si>
    <t>2021-02-19 10:42:01</t>
  </si>
  <si>
    <t>4061</t>
  </si>
  <si>
    <t>2021-02-19 16:03:55</t>
  </si>
  <si>
    <t>2021-02-19 16:04:00</t>
  </si>
  <si>
    <t>4063</t>
  </si>
  <si>
    <t>2021-02-22 11:29:44</t>
  </si>
  <si>
    <t>2021-02-22 11:29:59</t>
  </si>
  <si>
    <t>4064</t>
  </si>
  <si>
    <t>2021-02-22 11:38:14</t>
  </si>
  <si>
    <t>2021-02-22 11:41:50</t>
  </si>
  <si>
    <t>4065</t>
  </si>
  <si>
    <t>2021-02-22 12:27:51</t>
  </si>
  <si>
    <t>2021-02-22 12:27:54</t>
  </si>
  <si>
    <t>4066</t>
  </si>
  <si>
    <t>2021-02-22 14:15:57</t>
  </si>
  <si>
    <t>2021-02-22 14:16:01</t>
  </si>
  <si>
    <t>4067</t>
  </si>
  <si>
    <t>2021-02-23 10:05:50</t>
  </si>
  <si>
    <t>2021-02-23 10:05:52</t>
  </si>
  <si>
    <t>4068</t>
  </si>
  <si>
    <t>2021-02-23 13:55:41</t>
  </si>
  <si>
    <t>2021-02-23 13:55:47</t>
  </si>
  <si>
    <t xml:space="preserve">CANCELADAS </t>
  </si>
  <si>
    <t>4069</t>
  </si>
  <si>
    <t>2021-02-23 16:03:01</t>
  </si>
  <si>
    <t>2021-02-23 16:03:05</t>
  </si>
  <si>
    <t>4070</t>
  </si>
  <si>
    <t>2021-02-24 05:16:18</t>
  </si>
  <si>
    <t>2021-02-24 05:16:20</t>
  </si>
  <si>
    <t>4071</t>
  </si>
  <si>
    <t>2021-02-25 08:32:45</t>
  </si>
  <si>
    <t>2021-02-25 08:32:48</t>
  </si>
  <si>
    <t>82121500</t>
  </si>
  <si>
    <t>IMPRENTA</t>
  </si>
  <si>
    <t>4072</t>
  </si>
  <si>
    <t>2021-02-25 11:23:06</t>
  </si>
  <si>
    <t>2021-02-25 11:23:08</t>
  </si>
  <si>
    <t>4075</t>
  </si>
  <si>
    <t>2021-02-26 05:37:01</t>
  </si>
  <si>
    <t>2021-02-26 05:37:04</t>
  </si>
  <si>
    <t>4076</t>
  </si>
  <si>
    <t>2021-02-26 09:48:17</t>
  </si>
  <si>
    <t>2021-02-26 09:48:20</t>
  </si>
  <si>
    <t>4077</t>
  </si>
  <si>
    <t>2021-02-26 12:42:21</t>
  </si>
  <si>
    <t>2021-02-26 12:42:24</t>
  </si>
  <si>
    <t>4078</t>
  </si>
  <si>
    <t>2021-03-01 06:24:11</t>
  </si>
  <si>
    <t>2021-03-01 06:24:14</t>
  </si>
  <si>
    <t>4079</t>
  </si>
  <si>
    <t>2021-03-01 06:37:39</t>
  </si>
  <si>
    <t>2021-03-01 06:37:41</t>
  </si>
  <si>
    <t>4080</t>
  </si>
  <si>
    <t>2021-03-01 08:49:42</t>
  </si>
  <si>
    <t>2021-03-01 08:49:47</t>
  </si>
  <si>
    <t>4081</t>
  </si>
  <si>
    <t>2021-03-01 08:56:30</t>
  </si>
  <si>
    <t>2021-03-01 09:07:19</t>
  </si>
  <si>
    <t>4082</t>
  </si>
  <si>
    <t>2021-03-01 09:15:22</t>
  </si>
  <si>
    <t>2021-03-01 09:15:24</t>
  </si>
  <si>
    <t>4083</t>
  </si>
  <si>
    <t>2021-03-01 09:32:53</t>
  </si>
  <si>
    <t>2021-03-01 09:32:55</t>
  </si>
  <si>
    <t>4084</t>
  </si>
  <si>
    <t>2021-03-01 09:39:08</t>
  </si>
  <si>
    <t>2021-03-01 09:39:11</t>
  </si>
  <si>
    <t>4085</t>
  </si>
  <si>
    <t>2021-03-01 09:55:35</t>
  </si>
  <si>
    <t>2021-03-01 09:55:37</t>
  </si>
  <si>
    <t>4086</t>
  </si>
  <si>
    <t>2021-03-01 16:53:35</t>
  </si>
  <si>
    <t>2021-03-01 16:53:39</t>
  </si>
  <si>
    <t>4088</t>
  </si>
  <si>
    <t>2021-03-02 08:35:18</t>
  </si>
  <si>
    <t>2021-03-02 08:35:21</t>
  </si>
  <si>
    <t>4089</t>
  </si>
  <si>
    <t>2021-03-02 08:54:57</t>
  </si>
  <si>
    <t>2021-03-02 08:55:00</t>
  </si>
  <si>
    <t>4090</t>
  </si>
  <si>
    <t>2021-03-03 10:29:51</t>
  </si>
  <si>
    <t>2021-03-03 10:29:53</t>
  </si>
  <si>
    <t>4091</t>
  </si>
  <si>
    <t>2021-03-03 10:40:49</t>
  </si>
  <si>
    <t>2021-03-03 10:40:52</t>
  </si>
  <si>
    <t>4092</t>
  </si>
  <si>
    <t>2021-03-03 13:36:48</t>
  </si>
  <si>
    <t>2021-03-03 13:36:50</t>
  </si>
  <si>
    <t>4093</t>
  </si>
  <si>
    <t>2021-03-04 10:57:43</t>
  </si>
  <si>
    <t>2021-03-04 10:57:45</t>
  </si>
  <si>
    <t>4094</t>
  </si>
  <si>
    <t>2021-03-04 14:10:28</t>
  </si>
  <si>
    <t>2021-03-04 14:10:30</t>
  </si>
  <si>
    <t>4095</t>
  </si>
  <si>
    <t>2021-03-05 09:21:47</t>
  </si>
  <si>
    <t>2021-03-05 09:21:50</t>
  </si>
  <si>
    <t>4096</t>
  </si>
  <si>
    <t>2021-03-05 14:09:25</t>
  </si>
  <si>
    <t>2021-03-05 14:09:29</t>
  </si>
  <si>
    <t>2021-03-19 14:47:04</t>
  </si>
  <si>
    <t>4097</t>
  </si>
  <si>
    <t>2021-03-08 11:02:52</t>
  </si>
  <si>
    <t>2021-03-08 11:02:55</t>
  </si>
  <si>
    <t>4098</t>
  </si>
  <si>
    <t>2021-03-08 17:46:44</t>
  </si>
  <si>
    <t>2021-03-08 17:46:48</t>
  </si>
  <si>
    <t>4099</t>
  </si>
  <si>
    <t>2021-03-09 17:19:13</t>
  </si>
  <si>
    <t>2021-03-09 17:19:16</t>
  </si>
  <si>
    <t>4100</t>
  </si>
  <si>
    <t>2021-03-09 17:28:19</t>
  </si>
  <si>
    <t>2021-03-09 17:28:23</t>
  </si>
  <si>
    <t>4101</t>
  </si>
  <si>
    <t>2021-03-10 08:19:52</t>
  </si>
  <si>
    <t>2021-03-10 08:19:55</t>
  </si>
  <si>
    <t>4102</t>
  </si>
  <si>
    <t>2021-03-10 09:38:33</t>
  </si>
  <si>
    <t>2021-03-10 09:38:37</t>
  </si>
  <si>
    <t>4103</t>
  </si>
  <si>
    <t>2021-03-10 13:53:15</t>
  </si>
  <si>
    <t>2021-03-10 13:53:17</t>
  </si>
  <si>
    <t>4104</t>
  </si>
  <si>
    <t>2021-03-10 16:51:14</t>
  </si>
  <si>
    <t>2021-03-10 16:51:17</t>
  </si>
  <si>
    <t>4107</t>
  </si>
  <si>
    <t>2021-03-11 06:17:22</t>
  </si>
  <si>
    <t>2021-03-12 06:12:24</t>
  </si>
  <si>
    <t>4105</t>
  </si>
  <si>
    <t>2021-03-11 13:19:03</t>
  </si>
  <si>
    <t>2021-03-11 13:19:06</t>
  </si>
  <si>
    <t>4106</t>
  </si>
  <si>
    <t>2021-03-11 14:14:50</t>
  </si>
  <si>
    <t>2021-03-11 14:15:07</t>
  </si>
  <si>
    <t>4108</t>
  </si>
  <si>
    <t>2021-03-12 10:23:38</t>
  </si>
  <si>
    <t>2021-03-12 10:23:41</t>
  </si>
  <si>
    <t>4109</t>
  </si>
  <si>
    <t>2021-03-12 10:26:37</t>
  </si>
  <si>
    <t>2021-03-12 10:26:40</t>
  </si>
  <si>
    <t>4110</t>
  </si>
  <si>
    <t>2021-03-12 11:06:33</t>
  </si>
  <si>
    <t>2021-03-12 11:06:36</t>
  </si>
  <si>
    <t>4111</t>
  </si>
  <si>
    <t>2021-03-12 16:07:41</t>
  </si>
  <si>
    <t>2021-03-12 16:07:45</t>
  </si>
  <si>
    <t>4112</t>
  </si>
  <si>
    <t>2021-03-16 10:39:06</t>
  </si>
  <si>
    <t>2021-03-16 10:39:09</t>
  </si>
  <si>
    <t>4113</t>
  </si>
  <si>
    <t>2021-03-16 10:54:28</t>
  </si>
  <si>
    <t>2021-03-16 10:54:31</t>
  </si>
  <si>
    <t>4114</t>
  </si>
  <si>
    <t>2021-03-16 13:21:25</t>
  </si>
  <si>
    <t>2021-03-16 13:21:27</t>
  </si>
  <si>
    <t>4115</t>
  </si>
  <si>
    <t>2021-03-16 13:55:48</t>
  </si>
  <si>
    <t>2021-03-16 13:55:51</t>
  </si>
  <si>
    <t>4116</t>
  </si>
  <si>
    <t>2021-03-17 08:36:18</t>
  </si>
  <si>
    <t>2021-03-17 08:38:57</t>
  </si>
  <si>
    <t>4117</t>
  </si>
  <si>
    <t>2021-03-17 10:20:43</t>
  </si>
  <si>
    <t>2021-03-17 10:20:45</t>
  </si>
  <si>
    <t>4118</t>
  </si>
  <si>
    <t>2021-03-17 10:23:26</t>
  </si>
  <si>
    <t>2021-03-17 10:23:43</t>
  </si>
  <si>
    <t>4119</t>
  </si>
  <si>
    <t>2021-03-17 13:50:14</t>
  </si>
  <si>
    <t>2021-03-17 13:50:22</t>
  </si>
  <si>
    <t>4120</t>
  </si>
  <si>
    <t>2021-03-17 13:55:23</t>
  </si>
  <si>
    <t>2021-03-17 13:55:29</t>
  </si>
  <si>
    <t>4121</t>
  </si>
  <si>
    <t>2021-03-17 16:27:49</t>
  </si>
  <si>
    <t>2021-03-17 16:27:52</t>
  </si>
  <si>
    <t>4122</t>
  </si>
  <si>
    <t>2021-03-18 09:32:44</t>
  </si>
  <si>
    <t>2021-03-18 09:32:46</t>
  </si>
  <si>
    <t>4123</t>
  </si>
  <si>
    <t>2021-03-18 10:13:27</t>
  </si>
  <si>
    <t>2021-03-18 10:13:30</t>
  </si>
  <si>
    <t>4124</t>
  </si>
  <si>
    <t>2021-03-18 16:58:40</t>
  </si>
  <si>
    <t>2021-03-18 16:58:43</t>
  </si>
  <si>
    <t>4125</t>
  </si>
  <si>
    <t>2021-03-18 17:03:06</t>
  </si>
  <si>
    <t>2021-03-18 17:03:10</t>
  </si>
  <si>
    <t>4126</t>
  </si>
  <si>
    <t>2021-03-19 13:45:00</t>
  </si>
  <si>
    <t>2021-03-19 13:45:03</t>
  </si>
  <si>
    <t>4127</t>
  </si>
  <si>
    <t>2021-03-21 11:54:27</t>
  </si>
  <si>
    <t>2021-03-21 11:54:30</t>
  </si>
  <si>
    <t>4128</t>
  </si>
  <si>
    <t>2021-03-21 12:09:14</t>
  </si>
  <si>
    <t>2021-03-21 12:09:17</t>
  </si>
  <si>
    <t>4129</t>
  </si>
  <si>
    <t>2021-03-22 09:13:43</t>
  </si>
  <si>
    <t>2021-03-22 09:13:46</t>
  </si>
  <si>
    <t>4130</t>
  </si>
  <si>
    <t>2021-03-22 11:18:41</t>
  </si>
  <si>
    <t>2021-03-22 11:18:44</t>
  </si>
  <si>
    <t>4131</t>
  </si>
  <si>
    <t>2021-03-22 11:21:43</t>
  </si>
  <si>
    <t>2021-03-22 11:21:45</t>
  </si>
  <si>
    <t>4132</t>
  </si>
  <si>
    <t>2021-03-22 12:45:11</t>
  </si>
  <si>
    <t>2021-03-22 12:45:14</t>
  </si>
  <si>
    <t>4133</t>
  </si>
  <si>
    <t>2021-03-22 13:36:27</t>
  </si>
  <si>
    <t>2021-03-22 13:36:31</t>
  </si>
  <si>
    <t>4134</t>
  </si>
  <si>
    <t>2021-03-22 14:25:57</t>
  </si>
  <si>
    <t>2021-03-22 14:26:00</t>
  </si>
  <si>
    <t>4135</t>
  </si>
  <si>
    <t>2021-03-22 14:58:16</t>
  </si>
  <si>
    <t>2021-03-22 14:58:18</t>
  </si>
  <si>
    <t>4136</t>
  </si>
  <si>
    <t>2021-03-23 09:33:11</t>
  </si>
  <si>
    <t>2021-03-23 09:33:14</t>
  </si>
  <si>
    <t>4137</t>
  </si>
  <si>
    <t>2021-03-23 16:01:47</t>
  </si>
  <si>
    <t>2021-03-23 16:01:50</t>
  </si>
  <si>
    <t>4138</t>
  </si>
  <si>
    <t>2021-03-24 10:41:14</t>
  </si>
  <si>
    <t>2021-03-24 10:41:17</t>
  </si>
  <si>
    <t>4139</t>
  </si>
  <si>
    <t>2021-03-24 10:59:18</t>
  </si>
  <si>
    <t>2021-03-24 10:59:21</t>
  </si>
  <si>
    <t>4140</t>
  </si>
  <si>
    <t>2021-03-24 11:57:01</t>
  </si>
  <si>
    <t>2021-03-24 11:57:04</t>
  </si>
  <si>
    <t>4141</t>
  </si>
  <si>
    <t>2021-03-24 14:26:33</t>
  </si>
  <si>
    <t>2021-03-24 14:26:36</t>
  </si>
  <si>
    <t>4142</t>
  </si>
  <si>
    <t>2021-03-25 09:33:10</t>
  </si>
  <si>
    <t>2021-03-25 09:33:13</t>
  </si>
  <si>
    <t>4143</t>
  </si>
  <si>
    <t>2021-03-26 15:56:20</t>
  </si>
  <si>
    <t>2021-03-26 15:56:23</t>
  </si>
  <si>
    <t>4144</t>
  </si>
  <si>
    <t>2021-03-28 11:39:31</t>
  </si>
  <si>
    <t>2021-03-28 11:39:35</t>
  </si>
  <si>
    <t>4145</t>
  </si>
  <si>
    <t>2021-03-29 09:00:48</t>
  </si>
  <si>
    <t>2021-03-29 09:00:51</t>
  </si>
  <si>
    <t>4146</t>
  </si>
  <si>
    <t>2021-03-29 10:32:26</t>
  </si>
  <si>
    <t>2021-03-29 10:32:29</t>
  </si>
  <si>
    <t>4147</t>
  </si>
  <si>
    <t>2021-03-29 11:18:31</t>
  </si>
  <si>
    <t>2021-03-29 11:18:35</t>
  </si>
  <si>
    <t>4148</t>
  </si>
  <si>
    <t>2021-03-29 11:22:22</t>
  </si>
  <si>
    <t>2021-03-29 11:22:25</t>
  </si>
  <si>
    <t>4149</t>
  </si>
  <si>
    <t>2021-03-29 12:57:00</t>
  </si>
  <si>
    <t>2021-03-29 12:58:49</t>
  </si>
  <si>
    <t>4150</t>
  </si>
  <si>
    <t>2021-03-30 11:24:33</t>
  </si>
  <si>
    <t>2021-03-30 11:24:36</t>
  </si>
  <si>
    <t xml:space="preserve">IVA TRASLADADO </t>
  </si>
  <si>
    <t xml:space="preserve">IVA ACREDITABLE </t>
  </si>
  <si>
    <t>ENERO</t>
  </si>
  <si>
    <t xml:space="preserve">FEBRERO </t>
  </si>
  <si>
    <t xml:space="preserve">MARZO </t>
  </si>
  <si>
    <t xml:space="preserve">IVA POR PAGAR </t>
  </si>
  <si>
    <t xml:space="preserve">SALDO A FAVOR </t>
  </si>
  <si>
    <t>ABRIL</t>
  </si>
  <si>
    <t xml:space="preserve">JUNIO </t>
  </si>
  <si>
    <t>4151</t>
  </si>
  <si>
    <t>2021-04-06 10:11:24</t>
  </si>
  <si>
    <t>2021-04-06 10:11:28</t>
  </si>
  <si>
    <t>4152</t>
  </si>
  <si>
    <t>2021-04-06 10:22:34</t>
  </si>
  <si>
    <t>2021-04-06 10:22:37</t>
  </si>
  <si>
    <t>4153</t>
  </si>
  <si>
    <t>2021-04-06 10:32:04</t>
  </si>
  <si>
    <t>2021-04-06 10:32:08</t>
  </si>
  <si>
    <t>4154</t>
  </si>
  <si>
    <t>2021-04-07 10:23:53</t>
  </si>
  <si>
    <t>2021-04-07 10:23:55</t>
  </si>
  <si>
    <t>4155</t>
  </si>
  <si>
    <t>2021-04-07 10:10:52</t>
  </si>
  <si>
    <t>2021-04-07 10:10:55</t>
  </si>
  <si>
    <t>4156</t>
  </si>
  <si>
    <t>2021-04-07 10:22:50</t>
  </si>
  <si>
    <t>2021-04-07 10:22:53</t>
  </si>
  <si>
    <t>4157</t>
  </si>
  <si>
    <t>2021-04-07 10:36:51</t>
  </si>
  <si>
    <t>2021-04-07 10:36:55</t>
  </si>
  <si>
    <t>4158</t>
  </si>
  <si>
    <t>2021-04-07 12:04:44</t>
  </si>
  <si>
    <t>2021-04-07 12:04:46</t>
  </si>
  <si>
    <t>4159</t>
  </si>
  <si>
    <t>2021-04-08 16:09:23</t>
  </si>
  <si>
    <t>2021-04-08 16:09:27</t>
  </si>
  <si>
    <t>4160</t>
  </si>
  <si>
    <t>2021-04-09 08:20:01</t>
  </si>
  <si>
    <t>2021-04-09 08:20:05</t>
  </si>
  <si>
    <t>4161</t>
  </si>
  <si>
    <t>2021-04-09 08:25:49</t>
  </si>
  <si>
    <t>2021-04-09 08:25:52</t>
  </si>
  <si>
    <t>4162</t>
  </si>
  <si>
    <t>2021-04-09 08:40:36</t>
  </si>
  <si>
    <t>2021-04-09 08:40:38</t>
  </si>
  <si>
    <t>4163</t>
  </si>
  <si>
    <t>2021-04-09 08:47:24</t>
  </si>
  <si>
    <t>2021-04-09 08:47:27</t>
  </si>
  <si>
    <t>4164</t>
  </si>
  <si>
    <t>2021-04-09 08:54:01</t>
  </si>
  <si>
    <t>2021-04-09 08:54:03</t>
  </si>
  <si>
    <t>4165</t>
  </si>
  <si>
    <t>2021-04-09 13:16:33</t>
  </si>
  <si>
    <t>2021-04-09 13:16:36</t>
  </si>
  <si>
    <t>4168</t>
  </si>
  <si>
    <t>2021-04-12 12:38:20</t>
  </si>
  <si>
    <t>2021-04-12 12:38:23</t>
  </si>
  <si>
    <t>4169</t>
  </si>
  <si>
    <t>2021-04-12 16:39:37</t>
  </si>
  <si>
    <t>2021-04-12 16:39:41</t>
  </si>
  <si>
    <t>4170</t>
  </si>
  <si>
    <t>2021-04-12 16:48:45</t>
  </si>
  <si>
    <t>2021-04-12 16:48:51</t>
  </si>
  <si>
    <t>4171</t>
  </si>
  <si>
    <t>2021-04-12 17:05:49</t>
  </si>
  <si>
    <t>2021-04-12 17:05:51</t>
  </si>
  <si>
    <t>4172</t>
  </si>
  <si>
    <t>2021-04-13 13:31:26</t>
  </si>
  <si>
    <t>2021-04-13 13:31:37</t>
  </si>
  <si>
    <t>4173</t>
  </si>
  <si>
    <t>2021-04-13 13:47:24</t>
  </si>
  <si>
    <t>2021-04-13 13:47:27</t>
  </si>
  <si>
    <t>4174</t>
  </si>
  <si>
    <t>2021-04-14 14:01:57</t>
  </si>
  <si>
    <t>2021-04-14 14:02:00</t>
  </si>
  <si>
    <t>4175</t>
  </si>
  <si>
    <t>2021-04-14 17:45:38</t>
  </si>
  <si>
    <t>2021-04-14 17:45:43</t>
  </si>
  <si>
    <t>4176</t>
  </si>
  <si>
    <t>2021-04-15 11:01:03</t>
  </si>
  <si>
    <t>2021-04-15 11:01:06</t>
  </si>
  <si>
    <t>4177</t>
  </si>
  <si>
    <t>2021-04-15 11:47:29</t>
  </si>
  <si>
    <t>2021-04-15 11:47:32</t>
  </si>
  <si>
    <t>4178</t>
  </si>
  <si>
    <t>2021-04-19 09:30:43</t>
  </si>
  <si>
    <t>2021-04-19 09:30:45</t>
  </si>
  <si>
    <t>4179</t>
  </si>
  <si>
    <t>2021-04-19 09:43:01</t>
  </si>
  <si>
    <t>2021-04-19 09:43:04</t>
  </si>
  <si>
    <t>4180</t>
  </si>
  <si>
    <t>2021-04-19 09:47:52</t>
  </si>
  <si>
    <t>2021-04-19 09:47:54</t>
  </si>
  <si>
    <t>4181</t>
  </si>
  <si>
    <t>2021-04-19 09:53:19</t>
  </si>
  <si>
    <t>2021-04-19 09:53:21</t>
  </si>
  <si>
    <t>4182</t>
  </si>
  <si>
    <t>2021-04-19 10:55:46</t>
  </si>
  <si>
    <t>2021-04-19 10:55:48</t>
  </si>
  <si>
    <t>4183</t>
  </si>
  <si>
    <t>2021-04-20 08:50:11</t>
  </si>
  <si>
    <t>2021-04-20 08:50:14</t>
  </si>
  <si>
    <t>4184</t>
  </si>
  <si>
    <t>2021-04-20 14:35:08</t>
  </si>
  <si>
    <t>2021-04-20 14:35:11</t>
  </si>
  <si>
    <t>4185</t>
  </si>
  <si>
    <t>2021-04-21 08:38:53</t>
  </si>
  <si>
    <t>2021-04-21 08:38:56</t>
  </si>
  <si>
    <t>4186</t>
  </si>
  <si>
    <t>2021-04-22 08:34:46</t>
  </si>
  <si>
    <t>2021-04-22 08:34:48</t>
  </si>
  <si>
    <t>4187</t>
  </si>
  <si>
    <t>2021-04-22 08:41:34</t>
  </si>
  <si>
    <t>2021-04-22 08:41:37</t>
  </si>
  <si>
    <t>4188</t>
  </si>
  <si>
    <t>2021-04-22 14:43:21</t>
  </si>
  <si>
    <t>2021-04-22 14:43:25</t>
  </si>
  <si>
    <t>4189</t>
  </si>
  <si>
    <t>2021-04-22 14:48:35</t>
  </si>
  <si>
    <t>2021-04-22 15:01:23</t>
  </si>
  <si>
    <t>4190</t>
  </si>
  <si>
    <t>2021-04-23 11:22:50</t>
  </si>
  <si>
    <t>2021-04-23 11:22:53</t>
  </si>
  <si>
    <t>4191</t>
  </si>
  <si>
    <t>2021-04-23 16:48:40</t>
  </si>
  <si>
    <t>2021-04-23 16:48:43</t>
  </si>
  <si>
    <t>4192</t>
  </si>
  <si>
    <t>2021-04-26 09:16:50</t>
  </si>
  <si>
    <t>2021-04-26 09:16:53</t>
  </si>
  <si>
    <t>4193</t>
  </si>
  <si>
    <t>2021-04-26 09:31:15</t>
  </si>
  <si>
    <t>2021-04-26 09:31:25</t>
  </si>
  <si>
    <t>4194</t>
  </si>
  <si>
    <t>2021-04-26 09:35:57</t>
  </si>
  <si>
    <t>2021-04-26 09:36:00</t>
  </si>
  <si>
    <t>2021-05-01 08:52:43</t>
  </si>
  <si>
    <t>4195</t>
  </si>
  <si>
    <t>2021-04-26 09:40:14</t>
  </si>
  <si>
    <t>2021-04-26 09:40:17</t>
  </si>
  <si>
    <t>4196</t>
  </si>
  <si>
    <t>2021-04-26 09:51:30</t>
  </si>
  <si>
    <t>2021-04-26 09:51:33</t>
  </si>
  <si>
    <t>4197</t>
  </si>
  <si>
    <t>2021-04-26 10:09:06</t>
  </si>
  <si>
    <t>2021-04-26 10:09:10</t>
  </si>
  <si>
    <t>4198</t>
  </si>
  <si>
    <t>2021-04-27 08:26:45</t>
  </si>
  <si>
    <t>2021-04-27 08:26:48</t>
  </si>
  <si>
    <t>4199</t>
  </si>
  <si>
    <t>2021-04-27 08:30:25</t>
  </si>
  <si>
    <t>2021-04-27 08:30:28</t>
  </si>
  <si>
    <t>4200</t>
  </si>
  <si>
    <t>2021-04-27 08:39:04</t>
  </si>
  <si>
    <t>2021-04-27 08:39:07</t>
  </si>
  <si>
    <t>4201</t>
  </si>
  <si>
    <t>2021-04-27 09:10:14</t>
  </si>
  <si>
    <t>2021-04-27 09:10:16</t>
  </si>
  <si>
    <t>4202</t>
  </si>
  <si>
    <t>2021-04-27 09:16:21</t>
  </si>
  <si>
    <t>2021-04-27 09:16:24</t>
  </si>
  <si>
    <t>4203</t>
  </si>
  <si>
    <t>2021-04-27 12:00:35</t>
  </si>
  <si>
    <t>2021-04-27 12:00:38</t>
  </si>
  <si>
    <t>4204</t>
  </si>
  <si>
    <t>2021-04-27 14:15:34</t>
  </si>
  <si>
    <t>2021-04-27 14:15:38</t>
  </si>
  <si>
    <t>4205</t>
  </si>
  <si>
    <t>2021-04-28 10:15:25</t>
  </si>
  <si>
    <t>2021-04-28 10:15:27</t>
  </si>
  <si>
    <t>4206</t>
  </si>
  <si>
    <t>2021-04-28 10:49:05</t>
  </si>
  <si>
    <t>2021-04-28 10:49:10</t>
  </si>
  <si>
    <t>4207</t>
  </si>
  <si>
    <t>2021-04-28 11:40:23</t>
  </si>
  <si>
    <t>2021-04-28 11:40:28</t>
  </si>
  <si>
    <t>4208</t>
  </si>
  <si>
    <t>2021-04-28 11:50:12</t>
  </si>
  <si>
    <t>2021-04-28 11:50:15</t>
  </si>
  <si>
    <t>4209</t>
  </si>
  <si>
    <t>2021-04-28 11:53:11</t>
  </si>
  <si>
    <t>2021-04-28 11:53:14</t>
  </si>
  <si>
    <t>4210</t>
  </si>
  <si>
    <t>2021-04-28 16:38:05</t>
  </si>
  <si>
    <t>2021-04-28 16:38:08</t>
  </si>
  <si>
    <t>4211</t>
  </si>
  <si>
    <t>2021-04-28 14:45:57</t>
  </si>
  <si>
    <t>2021-04-28 14:46:00</t>
  </si>
  <si>
    <t>4212</t>
  </si>
  <si>
    <t>2021-04-28 16:48:35</t>
  </si>
  <si>
    <t>2021-04-28 16:48:38</t>
  </si>
  <si>
    <t>4213</t>
  </si>
  <si>
    <t>2021-04-29 08:51:31</t>
  </si>
  <si>
    <t>2021-04-29 08:51:34</t>
  </si>
  <si>
    <t>4214</t>
  </si>
  <si>
    <t>2021-04-29 12:10:04</t>
  </si>
  <si>
    <t>2021-04-29 12:10:07</t>
  </si>
  <si>
    <t>4215</t>
  </si>
  <si>
    <t>2021-04-29 12:18:43</t>
  </si>
  <si>
    <t>2021-04-29 12:18:45</t>
  </si>
  <si>
    <t>4216</t>
  </si>
  <si>
    <t>2021-04-29 12:26:00</t>
  </si>
  <si>
    <t>2021-04-29 12:26:03</t>
  </si>
  <si>
    <t>4217</t>
  </si>
  <si>
    <t>2021-04-29 13:56:50</t>
  </si>
  <si>
    <t>2021-04-29 13:56:53</t>
  </si>
  <si>
    <t>4218</t>
  </si>
  <si>
    <t>2021-04-29 09:37:50</t>
  </si>
  <si>
    <t>2021-04-30 09:32:54</t>
  </si>
  <si>
    <t>4219</t>
  </si>
  <si>
    <t>2021-04-30 11:30:14</t>
  </si>
  <si>
    <t>2021-04-30 11:30:17</t>
  </si>
  <si>
    <t>4220</t>
  </si>
  <si>
    <t>2021-05-04 08:57:02</t>
  </si>
  <si>
    <t>2021-05-04 08:57:06</t>
  </si>
  <si>
    <t>4221</t>
  </si>
  <si>
    <t>2021-05-04 09:17:02</t>
  </si>
  <si>
    <t>2021-05-04 09:17:05</t>
  </si>
  <si>
    <t>4222</t>
  </si>
  <si>
    <t>2021-05-04 09:33:16</t>
  </si>
  <si>
    <t>2021-05-04 09:33:21</t>
  </si>
  <si>
    <t>4223</t>
  </si>
  <si>
    <t>2021-05-04 10:30:54</t>
  </si>
  <si>
    <t>2021-05-04 10:30:56</t>
  </si>
  <si>
    <t>4224</t>
  </si>
  <si>
    <t>2021-05-05 09:23:56</t>
  </si>
  <si>
    <t>2021-05-05 09:24:00</t>
  </si>
  <si>
    <t>4225</t>
  </si>
  <si>
    <t>2021-05-05 09:35:33</t>
  </si>
  <si>
    <t>2021-05-05 09:35:36</t>
  </si>
  <si>
    <t>4226</t>
  </si>
  <si>
    <t>2021-05-05 09:42:37</t>
  </si>
  <si>
    <t>2021-05-05 09:42:40</t>
  </si>
  <si>
    <t>4227</t>
  </si>
  <si>
    <t>2021-05-05 09:52:51</t>
  </si>
  <si>
    <t>2021-05-05 09:52:57</t>
  </si>
  <si>
    <t>4228</t>
  </si>
  <si>
    <t>2021-05-06 09:56:12</t>
  </si>
  <si>
    <t>2021-05-06 09:56:56</t>
  </si>
  <si>
    <t>4229</t>
  </si>
  <si>
    <t>2021-05-11 09:15:12</t>
  </si>
  <si>
    <t>2021-05-11 09:15:16</t>
  </si>
  <si>
    <t>4230</t>
  </si>
  <si>
    <t>2021-05-11 09:38:35</t>
  </si>
  <si>
    <t>2021-05-11 09:38:38</t>
  </si>
  <si>
    <t>4231</t>
  </si>
  <si>
    <t>2021-05-11 11:07:33</t>
  </si>
  <si>
    <t>2021-05-11 11:07:35</t>
  </si>
  <si>
    <t>4232</t>
  </si>
  <si>
    <t>2021-05-11 16:30:14</t>
  </si>
  <si>
    <t>2021-05-11 16:30:17</t>
  </si>
  <si>
    <t>4233</t>
  </si>
  <si>
    <t>2021-05-11 16:38:04</t>
  </si>
  <si>
    <t>2021-05-11 16:38:07</t>
  </si>
  <si>
    <t>4234</t>
  </si>
  <si>
    <t>2021-05-13 09:32:34</t>
  </si>
  <si>
    <t>2021-05-13 09:32:38</t>
  </si>
  <si>
    <t>4235</t>
  </si>
  <si>
    <t>2021-05-14 10:11:01</t>
  </si>
  <si>
    <t>2021-05-14 10:11:04</t>
  </si>
  <si>
    <t>4236</t>
  </si>
  <si>
    <t>2021-05-17 11:26:10</t>
  </si>
  <si>
    <t>2021-05-17 11:26:13</t>
  </si>
  <si>
    <t>4237</t>
  </si>
  <si>
    <t>2021-05-17 16:34:38</t>
  </si>
  <si>
    <t>2021-05-17 16:34:40</t>
  </si>
  <si>
    <t>4238</t>
  </si>
  <si>
    <t>2021-05-17 17:33:53</t>
  </si>
  <si>
    <t>2021-05-17 17:33:56</t>
  </si>
  <si>
    <t>4239</t>
  </si>
  <si>
    <t>2021-05-18 13:21:54</t>
  </si>
  <si>
    <t>2021-05-18 13:21:57</t>
  </si>
  <si>
    <t>4240</t>
  </si>
  <si>
    <t>2021-05-18 13:30:57</t>
  </si>
  <si>
    <t>2021-05-18 13:31:00</t>
  </si>
  <si>
    <t>4241</t>
  </si>
  <si>
    <t>2021-05-18 17:19:42</t>
  </si>
  <si>
    <t>2021-05-18 17:19:44</t>
  </si>
  <si>
    <t>4242</t>
  </si>
  <si>
    <t>2021-05-19 09:19:06</t>
  </si>
  <si>
    <t>2021-05-19 09:19:09</t>
  </si>
  <si>
    <t>4243</t>
  </si>
  <si>
    <t>2021-05-19 10:44:58</t>
  </si>
  <si>
    <t>2021-05-19 10:45:01</t>
  </si>
  <si>
    <t>4244</t>
  </si>
  <si>
    <t>2021-05-19 12:52:24</t>
  </si>
  <si>
    <t>2021-05-19 12:52:26</t>
  </si>
  <si>
    <t>4245</t>
  </si>
  <si>
    <t>2021-05-20 12:36:47</t>
  </si>
  <si>
    <t>2021-05-20 12:36:51</t>
  </si>
  <si>
    <t>4246</t>
  </si>
  <si>
    <t>2021-05-20 12:44:39</t>
  </si>
  <si>
    <t>2021-05-20 12:44:42</t>
  </si>
  <si>
    <t>4247</t>
  </si>
  <si>
    <t>2021-05-24 12:38:01</t>
  </si>
  <si>
    <t>2021-05-24 12:38:05</t>
  </si>
  <si>
    <t>4248</t>
  </si>
  <si>
    <t>2021-05-25 08:11:35</t>
  </si>
  <si>
    <t>2021-05-25 08:11:39</t>
  </si>
  <si>
    <t>4249</t>
  </si>
  <si>
    <t>2021-05-25 08:57:16</t>
  </si>
  <si>
    <t>2021-05-25 08:57:19</t>
  </si>
  <si>
    <t>4250</t>
  </si>
  <si>
    <t>2021-05-25 13:25:06</t>
  </si>
  <si>
    <t>2021-05-25 13:25:08</t>
  </si>
  <si>
    <t>4251</t>
  </si>
  <si>
    <t>2021-05-26 13:12:23</t>
  </si>
  <si>
    <t>2021-05-26 13:12:26</t>
  </si>
  <si>
    <t>4252</t>
  </si>
  <si>
    <t>2021-05-26 13:58:35</t>
  </si>
  <si>
    <t>2021-05-26 13:58:37</t>
  </si>
  <si>
    <t>4253</t>
  </si>
  <si>
    <t>2021-05-26 14:47:28</t>
  </si>
  <si>
    <t>2021-05-26 14:47:31</t>
  </si>
  <si>
    <t>4254</t>
  </si>
  <si>
    <t>2021-05-27 16:55:04</t>
  </si>
  <si>
    <t>2021-05-27 16:55:08</t>
  </si>
  <si>
    <t>4255</t>
  </si>
  <si>
    <t>2021-05-27 17:35:50</t>
  </si>
  <si>
    <t>2021-05-27 17:35:53</t>
  </si>
  <si>
    <t>4257</t>
  </si>
  <si>
    <t>2021-05-31 10:50:07</t>
  </si>
  <si>
    <t>2021-05-31 10:50:12</t>
  </si>
  <si>
    <t>4258</t>
  </si>
  <si>
    <t>2021-05-31 11:52:06</t>
  </si>
  <si>
    <t>2021-05-31 11:52:09</t>
  </si>
  <si>
    <t>4259</t>
  </si>
  <si>
    <t>2021-05-31 13:14:11</t>
  </si>
  <si>
    <t>2021-05-31 13:14:14</t>
  </si>
  <si>
    <t>2021-06-01 09:16:30</t>
  </si>
  <si>
    <t>2021-06-01 09:16:36</t>
  </si>
  <si>
    <t>4261</t>
  </si>
  <si>
    <t>2021-06-01 09:45:22</t>
  </si>
  <si>
    <t>2021-06-01 09:45:27</t>
  </si>
  <si>
    <t>4262</t>
  </si>
  <si>
    <t>2021-06-01 09:55:57</t>
  </si>
  <si>
    <t>2021-06-01 09:56:00</t>
  </si>
  <si>
    <t>4263</t>
  </si>
  <si>
    <t>2021-06-02 09:32:08</t>
  </si>
  <si>
    <t>2021-06-02 09:32:12</t>
  </si>
  <si>
    <t>4264</t>
  </si>
  <si>
    <t>2021-06-02 10:18:42</t>
  </si>
  <si>
    <t>2021-06-02 10:18:46</t>
  </si>
  <si>
    <t>4265</t>
  </si>
  <si>
    <t>2021-06-04 08:50:01</t>
  </si>
  <si>
    <t>2021-06-04 08:50:04</t>
  </si>
  <si>
    <t>4266</t>
  </si>
  <si>
    <t>2021-06-04 13:12:55</t>
  </si>
  <si>
    <t>2021-06-04 13:12:58</t>
  </si>
  <si>
    <t>4267</t>
  </si>
  <si>
    <t>2021-06-04 13:22:51</t>
  </si>
  <si>
    <t>2021-06-04 13:22:53</t>
  </si>
  <si>
    <t>4268</t>
  </si>
  <si>
    <t>2021-06-04 13:32:48</t>
  </si>
  <si>
    <t>2021-06-04 13:34:10</t>
  </si>
  <si>
    <t>4269</t>
  </si>
  <si>
    <t>2021-06-07 09:05:36</t>
  </si>
  <si>
    <t>2021-06-07 09:05:40</t>
  </si>
  <si>
    <t>4270</t>
  </si>
  <si>
    <t>2021-06-07 11:48:03</t>
  </si>
  <si>
    <t>2021-06-07 11:48:06</t>
  </si>
  <si>
    <t>4271</t>
  </si>
  <si>
    <t>2021-06-08 09:19:22</t>
  </si>
  <si>
    <t>2021-06-08 09:19:25</t>
  </si>
  <si>
    <t>4272</t>
  </si>
  <si>
    <t>2021-06-08 14:00:37</t>
  </si>
  <si>
    <t>2021-06-08 14:00:40</t>
  </si>
  <si>
    <t>4273</t>
  </si>
  <si>
    <t>2021-06-09 14:14:09</t>
  </si>
  <si>
    <t>2021-06-09 14:14:13</t>
  </si>
  <si>
    <t>4274</t>
  </si>
  <si>
    <t>2021-06-10 11:41:09</t>
  </si>
  <si>
    <t>2021-06-10 11:41:12</t>
  </si>
  <si>
    <t>4275</t>
  </si>
  <si>
    <t>2021-06-10 11:47:50</t>
  </si>
  <si>
    <t>2021-06-10 11:47:52</t>
  </si>
  <si>
    <t>4276</t>
  </si>
  <si>
    <t>2021-06-10 12:08:39</t>
  </si>
  <si>
    <t>2021-06-10 12:08:43</t>
  </si>
  <si>
    <t>4277</t>
  </si>
  <si>
    <t>2021-06-11 08:50:42</t>
  </si>
  <si>
    <t>2021-06-11 08:50:45</t>
  </si>
  <si>
    <t>4278</t>
  </si>
  <si>
    <t>2021-06-11 08:56:00</t>
  </si>
  <si>
    <t>2021-06-11 08:56:09</t>
  </si>
  <si>
    <t>4279</t>
  </si>
  <si>
    <t>2021-06-11 15:29:20</t>
  </si>
  <si>
    <t>2021-06-11 15:30:45</t>
  </si>
  <si>
    <t>4280</t>
  </si>
  <si>
    <t>2021-06-11 15:39:56</t>
  </si>
  <si>
    <t>2021-06-11 15:39:59</t>
  </si>
  <si>
    <t>4281</t>
  </si>
  <si>
    <t>2021-06-13 20:30:41</t>
  </si>
  <si>
    <t>2021-06-13 20:30:44</t>
  </si>
  <si>
    <t>4282</t>
  </si>
  <si>
    <t>2021-06-15 09:11:15</t>
  </si>
  <si>
    <t>2021-06-15 09:11:24</t>
  </si>
  <si>
    <t>4283</t>
  </si>
  <si>
    <t>2021-06-16 10:34:47</t>
  </si>
  <si>
    <t>2021-06-16 10:34:50</t>
  </si>
  <si>
    <t>4284</t>
  </si>
  <si>
    <t>2021-06-16 10:42:33</t>
  </si>
  <si>
    <t>2021-06-16 10:42:37</t>
  </si>
  <si>
    <t>4286</t>
  </si>
  <si>
    <t>2021-06-16 10:52:51</t>
  </si>
  <si>
    <t>2021-06-16 10:52:54</t>
  </si>
  <si>
    <t>4287</t>
  </si>
  <si>
    <t>2021-06-17 08:55:35</t>
  </si>
  <si>
    <t>2021-06-17 08:55:42</t>
  </si>
  <si>
    <t>4288</t>
  </si>
  <si>
    <t>2021-06-17 09:01:45</t>
  </si>
  <si>
    <t>2021-06-17 09:01:48</t>
  </si>
  <si>
    <t>4289</t>
  </si>
  <si>
    <t>2021-06-17 09:16:24</t>
  </si>
  <si>
    <t>2021-06-17 09:16:27</t>
  </si>
  <si>
    <t>4290</t>
  </si>
  <si>
    <t>2021-06-17 09:34:21</t>
  </si>
  <si>
    <t>2021-06-17 09:34:24</t>
  </si>
  <si>
    <t>4291</t>
  </si>
  <si>
    <t>2021-06-17 14:05:08</t>
  </si>
  <si>
    <t>2021-06-17 14:05:11</t>
  </si>
  <si>
    <t>4292</t>
  </si>
  <si>
    <t>2021-06-20 18:06:53</t>
  </si>
  <si>
    <t>2021-06-20 18:07:00</t>
  </si>
  <si>
    <t>4293</t>
  </si>
  <si>
    <t>2021-06-21 17:25:28</t>
  </si>
  <si>
    <t>2021-06-21 17:25:30</t>
  </si>
  <si>
    <t>4294</t>
  </si>
  <si>
    <t>2021-06-21 17:47:03</t>
  </si>
  <si>
    <t>2021-06-21 17:47:10</t>
  </si>
  <si>
    <t>4295</t>
  </si>
  <si>
    <t>2021-06-22 08:27:26</t>
  </si>
  <si>
    <t>2021-06-22 08:27:29</t>
  </si>
  <si>
    <t>4298</t>
  </si>
  <si>
    <t>2021-06-22 09:09:10</t>
  </si>
  <si>
    <t>2021-06-23 09:04:14</t>
  </si>
  <si>
    <t>4296</t>
  </si>
  <si>
    <t>2021-06-22 10:16:10</t>
  </si>
  <si>
    <t>2021-06-22 10:16:15</t>
  </si>
  <si>
    <t>4297</t>
  </si>
  <si>
    <t>2021-06-22 16:42:00</t>
  </si>
  <si>
    <t>2021-06-22 16:42:05</t>
  </si>
  <si>
    <t>4299</t>
  </si>
  <si>
    <t>2021-06-23 14:13:56</t>
  </si>
  <si>
    <t>2021-06-23 14:13:59</t>
  </si>
  <si>
    <t>4300</t>
  </si>
  <si>
    <t>2021-06-23 14:19:36</t>
  </si>
  <si>
    <t>2021-06-23 14:19:38</t>
  </si>
  <si>
    <t>4301</t>
  </si>
  <si>
    <t>2021-06-23 17:03:11</t>
  </si>
  <si>
    <t>2021-06-23 17:03:13</t>
  </si>
  <si>
    <t>4302</t>
  </si>
  <si>
    <t>2021-06-24 09:45:38</t>
  </si>
  <si>
    <t>2021-06-24 09:45:41</t>
  </si>
  <si>
    <t>4303</t>
  </si>
  <si>
    <t>2021-06-24 12:20:00</t>
  </si>
  <si>
    <t>2021-06-24 12:20:03</t>
  </si>
  <si>
    <t>4304</t>
  </si>
  <si>
    <t>2021-06-24 15:41:31</t>
  </si>
  <si>
    <t>2021-06-24 15:41:36</t>
  </si>
  <si>
    <t>4305</t>
  </si>
  <si>
    <t>2021-06-25 10:45:46</t>
  </si>
  <si>
    <t>2021-06-25 10:45:49</t>
  </si>
  <si>
    <t>4307</t>
  </si>
  <si>
    <t>2021-06-30 13:20:43</t>
  </si>
  <si>
    <t>2021-06-30 13:20:46</t>
  </si>
  <si>
    <t>4308</t>
  </si>
  <si>
    <t>2021-07-01 08:25:16</t>
  </si>
  <si>
    <t>2021-07-01 08:25:19</t>
  </si>
  <si>
    <t>4309</t>
  </si>
  <si>
    <t>2021-07-07 12:33:37</t>
  </si>
  <si>
    <t>2021-07-07 12:33:39</t>
  </si>
  <si>
    <t>4310</t>
  </si>
  <si>
    <t>2021-07-08 09:26:18</t>
  </si>
  <si>
    <t>2021-07-08 09:26:21</t>
  </si>
  <si>
    <t>4311</t>
  </si>
  <si>
    <t>2021-07-09 06:54:48</t>
  </si>
  <si>
    <t>2021-07-09 06:54:50</t>
  </si>
  <si>
    <t>4312</t>
  </si>
  <si>
    <t>2021-07-12 09:15:25</t>
  </si>
  <si>
    <t>2021-07-12 09:15:28</t>
  </si>
  <si>
    <t>4313</t>
  </si>
  <si>
    <t>2021-07-12 16:29:08</t>
  </si>
  <si>
    <t>2021-07-12 16:29:11</t>
  </si>
  <si>
    <t>4314</t>
  </si>
  <si>
    <t>2021-07-13 13:33:52</t>
  </si>
  <si>
    <t>2021-07-13 13:33:54</t>
  </si>
  <si>
    <t>4315</t>
  </si>
  <si>
    <t>2021-07-13 16:51:10</t>
  </si>
  <si>
    <t>2021-07-13 16:51:13</t>
  </si>
  <si>
    <t>4316</t>
  </si>
  <si>
    <t>2021-07-15 15:09:12</t>
  </si>
  <si>
    <t>2021-07-15 15:09:15</t>
  </si>
  <si>
    <t>4317</t>
  </si>
  <si>
    <t>2021-07-16 12:56:51</t>
  </si>
  <si>
    <t>2021-07-16 12:56:54</t>
  </si>
  <si>
    <t>4318</t>
  </si>
  <si>
    <t>2021-07-16 17:09:06</t>
  </si>
  <si>
    <t>2021-07-16 17:09:08</t>
  </si>
  <si>
    <t>4320</t>
  </si>
  <si>
    <t>2021-07-20 11:48:46</t>
  </si>
  <si>
    <t>2021-07-20 11:48:48</t>
  </si>
  <si>
    <t>4321</t>
  </si>
  <si>
    <t>2021-07-20 14:06:06</t>
  </si>
  <si>
    <t>2021-07-20 14:06:08</t>
  </si>
  <si>
    <t>4322</t>
  </si>
  <si>
    <t>2021-07-22 09:40:29</t>
  </si>
  <si>
    <t>2021-07-22 09:40:32</t>
  </si>
  <si>
    <t>4323</t>
  </si>
  <si>
    <t>2021-07-22 11:51:01</t>
  </si>
  <si>
    <t>2021-07-22 11:51:04</t>
  </si>
  <si>
    <t>4324</t>
  </si>
  <si>
    <t>2021-07-23 12:54:46</t>
  </si>
  <si>
    <t>2021-07-23 12:54:49</t>
  </si>
  <si>
    <t>4325</t>
  </si>
  <si>
    <t>2021-07-23 13:02:45</t>
  </si>
  <si>
    <t>2021-07-23 13:02:48</t>
  </si>
  <si>
    <t>4326</t>
  </si>
  <si>
    <t>2021-07-26 09:14:07</t>
  </si>
  <si>
    <t>2021-07-26 09:14:11</t>
  </si>
  <si>
    <t>4327</t>
  </si>
  <si>
    <t>2021-07-26 12:06:18</t>
  </si>
  <si>
    <t>2021-07-26 12:08:09</t>
  </si>
  <si>
    <t>4328</t>
  </si>
  <si>
    <t>2021-07-26 12:17:43</t>
  </si>
  <si>
    <t>2021-07-26 12:18:57</t>
  </si>
  <si>
    <t>4329</t>
  </si>
  <si>
    <t>2021-07-26 14:26:53</t>
  </si>
  <si>
    <t>2021-07-26 14:26:57</t>
  </si>
  <si>
    <t>4330</t>
  </si>
  <si>
    <t>2021-07-26 19:30:07</t>
  </si>
  <si>
    <t>2021-07-26 19:30:10</t>
  </si>
  <si>
    <t>4331</t>
  </si>
  <si>
    <t>2021-07-27 13:22:41</t>
  </si>
  <si>
    <t>2021-07-27 13:22:44</t>
  </si>
  <si>
    <t>4333</t>
  </si>
  <si>
    <t>2021-07-28 09:37:37</t>
  </si>
  <si>
    <t>2021-07-28 09:37:40</t>
  </si>
  <si>
    <t>4334</t>
  </si>
  <si>
    <t>2021-07-28 10:24:35</t>
  </si>
  <si>
    <t>2021-07-28 10:24:38</t>
  </si>
  <si>
    <t>4335</t>
  </si>
  <si>
    <t>2021-07-28 10:33:42</t>
  </si>
  <si>
    <t>2021-07-28 10:34:19</t>
  </si>
  <si>
    <t>4336</t>
  </si>
  <si>
    <t>2021-07-29 13:14:10</t>
  </si>
  <si>
    <t>2021-07-29 13:14:13</t>
  </si>
  <si>
    <t>4337</t>
  </si>
  <si>
    <t>2021-07-29 13:18:56</t>
  </si>
  <si>
    <t>2021-07-29 13:18:58</t>
  </si>
  <si>
    <t>4338</t>
  </si>
  <si>
    <t>2021-07-29 15:03:54</t>
  </si>
  <si>
    <t>2021-07-29 15:03:57</t>
  </si>
  <si>
    <t>4340</t>
  </si>
  <si>
    <t>2021-07-29 22:39:28</t>
  </si>
  <si>
    <t>2021-07-29 22:39:31</t>
  </si>
  <si>
    <t>4339</t>
  </si>
  <si>
    <t>2021-07-29 22:57:16</t>
  </si>
  <si>
    <t>2021-07-29 22:57:19</t>
  </si>
  <si>
    <t>4341</t>
  </si>
  <si>
    <t>2021-07-30 11:19:34</t>
  </si>
  <si>
    <t>2021-07-30 11:19:36</t>
  </si>
  <si>
    <t>4342</t>
  </si>
  <si>
    <t>2021-07-30 13:35:52</t>
  </si>
  <si>
    <t>2021-07-30 13:35:55</t>
  </si>
  <si>
    <t xml:space="preserve">MAYO </t>
  </si>
  <si>
    <t xml:space="preserve">JULIO </t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</si>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</sst>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_(* #,##0.00_);_(* \(#,##0.00\);_(* &quot;-&quot;??_);_(@_)"/>
    <numFmt numFmtId="166" formatCode="_-* #,##0_-;\-* #,##0_-;_-* &quot;-&quot;??_-;_-@_-"/>
    <numFmt numFmtId="167" formatCode="#,##0.00_ ;\-#,##0.00\ "/>
    <numFmt numFmtId="169" formatCode="#,##0.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sz val="6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20"/>
      <color rgb="FF000000"/>
      <name val="Calibri"/>
      <family val="2"/>
    </font>
    <font>
      <b/>
      <sz val="18"/>
      <color rgb="FF000000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65">
    <xf numFmtId="0" fontId="0" fillId="0" borderId="0" xfId="0"/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/>
    <xf numFmtId="4" fontId="0" fillId="0" borderId="0" xfId="0" applyNumberFormat="1"/>
    <xf numFmtId="3" fontId="0" fillId="0" borderId="0" xfId="0" applyNumberFormat="1"/>
    <xf numFmtId="4" fontId="0" fillId="3" borderId="0" xfId="0" applyNumberFormat="1" applyFill="1"/>
    <xf numFmtId="4" fontId="0" fillId="0" borderId="2" xfId="0" applyNumberFormat="1" applyBorder="1"/>
    <xf numFmtId="164" fontId="0" fillId="0" borderId="4" xfId="0" applyNumberFormat="1" applyBorder="1"/>
    <xf numFmtId="2" fontId="0" fillId="3" borderId="4" xfId="0" applyNumberFormat="1" applyFill="1" applyBorder="1"/>
    <xf numFmtId="2" fontId="0" fillId="0" borderId="4" xfId="0" applyNumberFormat="1" applyBorder="1"/>
    <xf numFmtId="0" fontId="0" fillId="3" borderId="0" xfId="0" applyFill="1"/>
    <xf numFmtId="0" fontId="0" fillId="0" borderId="2" xfId="0" applyBorder="1"/>
    <xf numFmtId="0" fontId="0" fillId="0" borderId="4" xfId="0" applyBorder="1"/>
    <xf numFmtId="4" fontId="0" fillId="0" borderId="4" xfId="0" applyNumberFormat="1" applyBorder="1"/>
    <xf numFmtId="4" fontId="0" fillId="3" borderId="4" xfId="0" applyNumberFormat="1" applyFill="1" applyBorder="1"/>
    <xf numFmtId="0" fontId="0" fillId="3" borderId="4" xfId="0" applyFill="1" applyBorder="1"/>
    <xf numFmtId="0" fontId="0" fillId="0" borderId="5" xfId="0" applyBorder="1"/>
    <xf numFmtId="9" fontId="0" fillId="0" borderId="4" xfId="0" applyNumberFormat="1" applyBorder="1"/>
    <xf numFmtId="9" fontId="0" fillId="3" borderId="4" xfId="0" applyNumberFormat="1" applyFill="1" applyBorder="1"/>
    <xf numFmtId="9" fontId="0" fillId="0" borderId="0" xfId="0" applyNumberFormat="1"/>
    <xf numFmtId="0" fontId="3" fillId="0" borderId="3" xfId="0" applyFont="1" applyBorder="1"/>
    <xf numFmtId="0" fontId="2" fillId="0" borderId="0" xfId="0" applyFont="1"/>
    <xf numFmtId="43" fontId="0" fillId="0" borderId="0" xfId="1" applyFont="1"/>
    <xf numFmtId="43" fontId="2" fillId="0" borderId="0" xfId="1" applyFont="1"/>
    <xf numFmtId="43" fontId="0" fillId="0" borderId="0" xfId="0" applyNumberFormat="1"/>
    <xf numFmtId="0" fontId="0" fillId="4" borderId="0" xfId="0" applyFill="1"/>
    <xf numFmtId="0" fontId="6" fillId="0" borderId="9" xfId="0" applyFont="1" applyBorder="1" applyAlignment="1">
      <alignment vertical="center"/>
    </xf>
    <xf numFmtId="49" fontId="6" fillId="5" borderId="10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49" fontId="6" fillId="6" borderId="10" xfId="0" applyNumberFormat="1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49" fontId="6" fillId="7" borderId="12" xfId="0" applyNumberFormat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49" fontId="6" fillId="6" borderId="11" xfId="0" applyNumberFormat="1" applyFont="1" applyFill="1" applyBorder="1" applyAlignment="1">
      <alignment horizontal="center" vertical="center"/>
    </xf>
    <xf numFmtId="49" fontId="6" fillId="5" borderId="14" xfId="0" applyNumberFormat="1" applyFont="1" applyFill="1" applyBorder="1" applyAlignment="1">
      <alignment horizontal="center" vertical="center"/>
    </xf>
    <xf numFmtId="49" fontId="6" fillId="8" borderId="15" xfId="0" applyNumberFormat="1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49" fontId="6" fillId="6" borderId="10" xfId="0" applyNumberFormat="1" applyFont="1" applyFill="1" applyBorder="1" applyAlignment="1">
      <alignment vertical="center"/>
    </xf>
    <xf numFmtId="49" fontId="6" fillId="6" borderId="11" xfId="0" applyNumberFormat="1" applyFont="1" applyFill="1" applyBorder="1" applyAlignment="1">
      <alignment vertical="center"/>
    </xf>
    <xf numFmtId="49" fontId="6" fillId="8" borderId="10" xfId="0" applyNumberFormat="1" applyFont="1" applyFill="1" applyBorder="1" applyAlignment="1">
      <alignment vertical="center"/>
    </xf>
    <xf numFmtId="49" fontId="6" fillId="8" borderId="11" xfId="0" applyNumberFormat="1" applyFont="1" applyFill="1" applyBorder="1" applyAlignment="1">
      <alignment vertical="center"/>
    </xf>
    <xf numFmtId="49" fontId="6" fillId="6" borderId="14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49" fontId="6" fillId="6" borderId="10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8" xfId="0" applyFont="1" applyBorder="1"/>
    <xf numFmtId="0" fontId="8" fillId="0" borderId="0" xfId="0" applyFont="1"/>
    <xf numFmtId="0" fontId="9" fillId="5" borderId="19" xfId="0" applyFont="1" applyFill="1" applyBorder="1" applyAlignment="1">
      <alignment horizontal="center"/>
    </xf>
    <xf numFmtId="0" fontId="10" fillId="0" borderId="0" xfId="0" applyFont="1"/>
    <xf numFmtId="0" fontId="9" fillId="6" borderId="8" xfId="0" applyFont="1" applyFill="1" applyBorder="1" applyAlignment="1">
      <alignment horizontal="center"/>
    </xf>
    <xf numFmtId="4" fontId="9" fillId="5" borderId="8" xfId="0" applyNumberFormat="1" applyFont="1" applyFill="1" applyBorder="1" applyAlignment="1">
      <alignment horizontal="center"/>
    </xf>
    <xf numFmtId="49" fontId="9" fillId="6" borderId="8" xfId="0" applyNumberFormat="1" applyFont="1" applyFill="1" applyBorder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6" borderId="8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8" borderId="19" xfId="0" applyFont="1" applyFill="1" applyBorder="1" applyAlignment="1">
      <alignment horizontal="center"/>
    </xf>
    <xf numFmtId="49" fontId="7" fillId="6" borderId="19" xfId="0" applyNumberFormat="1" applyFont="1" applyFill="1" applyBorder="1" applyAlignment="1">
      <alignment horizontal="center"/>
    </xf>
    <xf numFmtId="49" fontId="7" fillId="8" borderId="19" xfId="0" applyNumberFormat="1" applyFont="1" applyFill="1" applyBorder="1" applyAlignment="1">
      <alignment horizontal="center"/>
    </xf>
    <xf numFmtId="0" fontId="10" fillId="0" borderId="18" xfId="0" applyFont="1" applyBorder="1"/>
    <xf numFmtId="49" fontId="7" fillId="5" borderId="8" xfId="0" applyNumberFormat="1" applyFont="1" applyFill="1" applyBorder="1"/>
    <xf numFmtId="49" fontId="7" fillId="5" borderId="19" xfId="0" applyNumberFormat="1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0" fillId="5" borderId="20" xfId="0" applyFill="1" applyBorder="1"/>
    <xf numFmtId="0" fontId="7" fillId="5" borderId="21" xfId="0" applyFont="1" applyFill="1" applyBorder="1" applyAlignment="1">
      <alignment horizontal="center"/>
    </xf>
    <xf numFmtId="0" fontId="0" fillId="6" borderId="20" xfId="0" applyFill="1" applyBorder="1"/>
    <xf numFmtId="0" fontId="7" fillId="6" borderId="21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7" fillId="5" borderId="21" xfId="0" applyFont="1" applyFill="1" applyBorder="1"/>
    <xf numFmtId="0" fontId="7" fillId="0" borderId="0" xfId="0" applyFont="1"/>
    <xf numFmtId="0" fontId="0" fillId="0" borderId="20" xfId="0" applyBorder="1"/>
    <xf numFmtId="4" fontId="12" fillId="0" borderId="20" xfId="0" applyNumberFormat="1" applyFont="1" applyBorder="1"/>
    <xf numFmtId="4" fontId="12" fillId="0" borderId="21" xfId="0" applyNumberFormat="1" applyFont="1" applyBorder="1"/>
    <xf numFmtId="4" fontId="12" fillId="0" borderId="9" xfId="0" applyNumberFormat="1" applyFont="1" applyBorder="1"/>
    <xf numFmtId="4" fontId="12" fillId="0" borderId="14" xfId="0" applyNumberFormat="1" applyFont="1" applyBorder="1"/>
    <xf numFmtId="4" fontId="12" fillId="0" borderId="11" xfId="0" applyNumberFormat="1" applyFont="1" applyBorder="1"/>
    <xf numFmtId="0" fontId="0" fillId="0" borderId="14" xfId="0" applyBorder="1"/>
    <xf numFmtId="4" fontId="12" fillId="0" borderId="0" xfId="0" applyNumberFormat="1" applyFont="1"/>
    <xf numFmtId="4" fontId="12" fillId="0" borderId="22" xfId="0" applyNumberFormat="1" applyFont="1" applyBorder="1"/>
    <xf numFmtId="4" fontId="0" fillId="0" borderId="21" xfId="0" applyNumberFormat="1" applyBorder="1"/>
    <xf numFmtId="166" fontId="12" fillId="0" borderId="20" xfId="1" applyNumberFormat="1" applyFont="1" applyBorder="1" applyAlignment="1">
      <alignment horizontal="left" indent="3"/>
    </xf>
    <xf numFmtId="166" fontId="12" fillId="0" borderId="21" xfId="1" applyNumberFormat="1" applyFont="1" applyBorder="1" applyAlignment="1">
      <alignment horizontal="left" indent="3"/>
    </xf>
    <xf numFmtId="166" fontId="0" fillId="0" borderId="21" xfId="0" applyNumberFormat="1" applyBorder="1"/>
    <xf numFmtId="0" fontId="0" fillId="0" borderId="21" xfId="0" applyBorder="1"/>
    <xf numFmtId="4" fontId="0" fillId="0" borderId="20" xfId="0" applyNumberFormat="1" applyBorder="1"/>
    <xf numFmtId="43" fontId="11" fillId="0" borderId="21" xfId="1" applyFont="1" applyBorder="1"/>
    <xf numFmtId="49" fontId="0" fillId="0" borderId="20" xfId="0" applyNumberFormat="1" applyBorder="1"/>
    <xf numFmtId="4" fontId="6" fillId="0" borderId="21" xfId="0" applyNumberFormat="1" applyFont="1" applyBorder="1" applyAlignment="1">
      <alignment horizontal="center"/>
    </xf>
    <xf numFmtId="4" fontId="0" fillId="0" borderId="22" xfId="0" applyNumberFormat="1" applyBorder="1"/>
    <xf numFmtId="49" fontId="0" fillId="7" borderId="20" xfId="0" applyNumberFormat="1" applyFill="1" applyBorder="1"/>
    <xf numFmtId="4" fontId="0" fillId="7" borderId="20" xfId="0" applyNumberFormat="1" applyFill="1" applyBorder="1"/>
    <xf numFmtId="4" fontId="0" fillId="7" borderId="21" xfId="0" applyNumberFormat="1" applyFill="1" applyBorder="1"/>
    <xf numFmtId="4" fontId="0" fillId="7" borderId="0" xfId="0" applyNumberFormat="1" applyFill="1"/>
    <xf numFmtId="0" fontId="0" fillId="7" borderId="0" xfId="0" applyFill="1"/>
    <xf numFmtId="4" fontId="0" fillId="7" borderId="22" xfId="0" applyNumberFormat="1" applyFill="1" applyBorder="1"/>
    <xf numFmtId="0" fontId="0" fillId="7" borderId="20" xfId="0" applyFill="1" applyBorder="1"/>
    <xf numFmtId="0" fontId="0" fillId="7" borderId="21" xfId="0" applyFill="1" applyBorder="1"/>
    <xf numFmtId="166" fontId="0" fillId="0" borderId="20" xfId="0" applyNumberFormat="1" applyBorder="1"/>
    <xf numFmtId="49" fontId="13" fillId="0" borderId="18" xfId="0" applyNumberFormat="1" applyFont="1" applyBorder="1"/>
    <xf numFmtId="4" fontId="13" fillId="0" borderId="18" xfId="0" applyNumberFormat="1" applyFont="1" applyBorder="1"/>
    <xf numFmtId="4" fontId="13" fillId="3" borderId="19" xfId="0" applyNumberFormat="1" applyFont="1" applyFill="1" applyBorder="1"/>
    <xf numFmtId="4" fontId="13" fillId="9" borderId="19" xfId="0" applyNumberFormat="1" applyFont="1" applyFill="1" applyBorder="1"/>
    <xf numFmtId="4" fontId="13" fillId="0" borderId="8" xfId="0" applyNumberFormat="1" applyFont="1" applyBorder="1"/>
    <xf numFmtId="4" fontId="13" fillId="3" borderId="8" xfId="0" applyNumberFormat="1" applyFont="1" applyFill="1" applyBorder="1"/>
    <xf numFmtId="4" fontId="13" fillId="0" borderId="23" xfId="0" applyNumberFormat="1" applyFont="1" applyBorder="1"/>
    <xf numFmtId="0" fontId="0" fillId="0" borderId="18" xfId="0" applyBorder="1"/>
    <xf numFmtId="167" fontId="13" fillId="3" borderId="19" xfId="0" applyNumberFormat="1" applyFont="1" applyFill="1" applyBorder="1"/>
    <xf numFmtId="166" fontId="0" fillId="0" borderId="19" xfId="0" applyNumberFormat="1" applyBorder="1"/>
    <xf numFmtId="4" fontId="14" fillId="3" borderId="19" xfId="0" applyNumberFormat="1" applyFont="1" applyFill="1" applyBorder="1"/>
    <xf numFmtId="4" fontId="14" fillId="0" borderId="18" xfId="0" applyNumberFormat="1" applyFont="1" applyBorder="1"/>
    <xf numFmtId="43" fontId="13" fillId="3" borderId="19" xfId="1" applyFont="1" applyFill="1" applyBorder="1"/>
    <xf numFmtId="0" fontId="0" fillId="0" borderId="8" xfId="0" applyBorder="1"/>
    <xf numFmtId="0" fontId="0" fillId="0" borderId="19" xfId="0" applyBorder="1"/>
    <xf numFmtId="165" fontId="0" fillId="0" borderId="0" xfId="0" applyNumberFormat="1"/>
    <xf numFmtId="43" fontId="0" fillId="10" borderId="0" xfId="1" applyFont="1" applyFill="1"/>
    <xf numFmtId="43" fontId="2" fillId="10" borderId="0" xfId="1" applyFont="1" applyFill="1"/>
    <xf numFmtId="0" fontId="0" fillId="0" borderId="24" xfId="0" applyBorder="1"/>
    <xf numFmtId="43" fontId="0" fillId="0" borderId="24" xfId="1" applyFont="1" applyBorder="1"/>
    <xf numFmtId="43" fontId="0" fillId="0" borderId="25" xfId="1" applyFont="1" applyBorder="1"/>
    <xf numFmtId="43" fontId="0" fillId="0" borderId="0" xfId="1" applyFont="1" applyFill="1" applyProtection="1"/>
    <xf numFmtId="43" fontId="0" fillId="0" borderId="24" xfId="1" applyFont="1" applyFill="1" applyBorder="1" applyProtection="1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0" fillId="0" borderId="8" xfId="1" applyFont="1" applyBorder="1"/>
    <xf numFmtId="43" fontId="0" fillId="0" borderId="8" xfId="0" applyNumberFormat="1" applyBorder="1"/>
    <xf numFmtId="0" fontId="0" fillId="0" borderId="0" xfId="0" applyAlignment="1">
      <alignment horizontal="center"/>
    </xf>
    <xf numFmtId="43" fontId="0" fillId="0" borderId="4" xfId="1" applyFont="1" applyBorder="1"/>
    <xf numFmtId="43" fontId="0" fillId="0" borderId="4" xfId="0" applyNumberFormat="1" applyBorder="1"/>
    <xf numFmtId="43" fontId="0" fillId="0" borderId="8" xfId="1" applyFont="1" applyFill="1" applyBorder="1" applyProtection="1"/>
    <xf numFmtId="11" fontId="2" fillId="0" borderId="0" xfId="0" applyNumberFormat="1" applyFont="1"/>
    <xf numFmtId="43" fontId="0" fillId="2" borderId="0" xfId="1" applyFont="1" applyFill="1"/>
    <xf numFmtId="43" fontId="2" fillId="2" borderId="0" xfId="1" applyFont="1" applyFill="1"/>
    <xf numFmtId="43" fontId="0" fillId="2" borderId="8" xfId="1" applyFont="1" applyFill="1" applyBorder="1"/>
    <xf numFmtId="0" fontId="0" fillId="2" borderId="0" xfId="0" applyFill="1"/>
    <xf numFmtId="43" fontId="7" fillId="5" borderId="21" xfId="0" applyNumberFormat="1" applyFont="1" applyFill="1" applyBorder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6" fillId="5" borderId="1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0" fontId="18" fillId="0" borderId="0" xfId="0" applyFont="1"/>
    <xf numFmtId="43" fontId="18" fillId="0" borderId="0" xfId="1" applyFont="1"/>
    <xf numFmtId="43" fontId="17" fillId="0" borderId="0" xfId="1" applyFont="1"/>
    <xf numFmtId="169" fontId="18" fillId="0" borderId="0" xfId="0" applyNumberFormat="1" applyFont="1"/>
  </cellXfs>
  <cellStyles count="3">
    <cellStyle name="Millares" xfId="1" builtinId="3"/>
    <cellStyle name="Normal" xfId="0" builtinId="0"/>
    <cellStyle name="Normal 2" xfId="2" xr:uid="{B6A85388-F5A8-4502-AC15-0778E4334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1045-B6AF-4F8B-B2A6-548716AD3744}">
  <dimension ref="A1:AM486"/>
  <sheetViews>
    <sheetView topLeftCell="C1" workbookViewId="0">
      <selection activeCell="E31" sqref="E31"/>
    </sheetView>
  </sheetViews>
  <sheetFormatPr baseColWidth="10" defaultColWidth="8.7265625" defaultRowHeight="14.5" x14ac:dyDescent="0.35"/>
  <cols>
    <col min="3" max="3" width="38" bestFit="1" customWidth="1"/>
    <col min="7" max="7" width="8.7265625" style="129"/>
    <col min="8" max="10" width="0" hidden="1" customWidth="1"/>
    <col min="11" max="11" width="17.7265625" hidden="1" customWidth="1"/>
    <col min="12" max="23" width="0" hidden="1" customWidth="1"/>
    <col min="27" max="27" width="12.54296875" bestFit="1" customWidth="1"/>
    <col min="28" max="28" width="8.81640625" bestFit="1" customWidth="1"/>
    <col min="29" max="29" width="10.08984375" bestFit="1" customWidth="1"/>
    <col min="30" max="34" width="8.81640625" bestFit="1" customWidth="1"/>
    <col min="35" max="35" width="11.08984375" bestFit="1" customWidth="1"/>
    <col min="36" max="39" width="12.54296875" bestFit="1" customWidth="1"/>
  </cols>
  <sheetData>
    <row r="1" spans="1:35" x14ac:dyDescent="0.3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s="129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</row>
    <row r="2" spans="1:35" x14ac:dyDescent="0.35">
      <c r="A2">
        <v>1</v>
      </c>
      <c r="B2" t="s">
        <v>59</v>
      </c>
      <c r="D2" t="s">
        <v>60</v>
      </c>
      <c r="F2" t="s">
        <v>71</v>
      </c>
      <c r="G2" s="130">
        <v>3918</v>
      </c>
      <c r="H2" t="s">
        <v>72</v>
      </c>
      <c r="I2" t="s">
        <v>73</v>
      </c>
      <c r="J2" t="s">
        <v>74</v>
      </c>
      <c r="K2" t="s">
        <v>60</v>
      </c>
      <c r="M2" t="s">
        <v>61</v>
      </c>
      <c r="N2" t="s">
        <v>62</v>
      </c>
      <c r="O2" t="s">
        <v>63</v>
      </c>
      <c r="P2" t="s">
        <v>69</v>
      </c>
      <c r="Q2" t="s">
        <v>70</v>
      </c>
      <c r="R2" t="s">
        <v>75</v>
      </c>
      <c r="S2" t="s">
        <v>76</v>
      </c>
      <c r="T2" t="s">
        <v>77</v>
      </c>
      <c r="U2" t="s">
        <v>78</v>
      </c>
      <c r="V2" t="s">
        <v>66</v>
      </c>
      <c r="W2" t="s">
        <v>67</v>
      </c>
      <c r="Y2" t="s">
        <v>79</v>
      </c>
      <c r="Z2" t="s">
        <v>80</v>
      </c>
      <c r="AA2" s="122">
        <v>17575.25</v>
      </c>
      <c r="AB2" s="25"/>
      <c r="AC2" s="25">
        <v>2812.04</v>
      </c>
      <c r="AD2" s="25">
        <v>0</v>
      </c>
      <c r="AE2" s="25">
        <v>0</v>
      </c>
      <c r="AF2" s="25">
        <v>0</v>
      </c>
      <c r="AG2" s="25">
        <v>0</v>
      </c>
      <c r="AH2" s="25">
        <v>0</v>
      </c>
      <c r="AI2" s="25">
        <v>20387.29</v>
      </c>
    </row>
    <row r="3" spans="1:35" x14ac:dyDescent="0.35">
      <c r="A3">
        <v>1</v>
      </c>
      <c r="B3" t="s">
        <v>59</v>
      </c>
      <c r="D3" t="s">
        <v>60</v>
      </c>
      <c r="F3" t="s">
        <v>71</v>
      </c>
      <c r="G3" s="130">
        <v>3919</v>
      </c>
      <c r="H3" t="s">
        <v>72</v>
      </c>
      <c r="I3" t="s">
        <v>81</v>
      </c>
      <c r="J3" t="s">
        <v>82</v>
      </c>
      <c r="K3" t="s">
        <v>60</v>
      </c>
      <c r="M3" t="s">
        <v>61</v>
      </c>
      <c r="N3" t="s">
        <v>62</v>
      </c>
      <c r="O3" t="s">
        <v>63</v>
      </c>
      <c r="P3" t="s">
        <v>83</v>
      </c>
      <c r="Q3" t="s">
        <v>84</v>
      </c>
      <c r="R3" t="s">
        <v>75</v>
      </c>
      <c r="S3" t="s">
        <v>76</v>
      </c>
      <c r="T3" t="s">
        <v>77</v>
      </c>
      <c r="U3" t="s">
        <v>78</v>
      </c>
      <c r="V3" t="s">
        <v>66</v>
      </c>
      <c r="W3" t="s">
        <v>67</v>
      </c>
      <c r="Y3" t="s">
        <v>79</v>
      </c>
      <c r="Z3" t="s">
        <v>80</v>
      </c>
      <c r="AA3" s="122">
        <v>9075</v>
      </c>
      <c r="AB3" s="25">
        <v>0</v>
      </c>
      <c r="AC3" s="25">
        <v>1452</v>
      </c>
      <c r="AD3" s="25">
        <v>0</v>
      </c>
      <c r="AE3" s="25">
        <v>0</v>
      </c>
      <c r="AF3" s="25">
        <v>0</v>
      </c>
      <c r="AG3" s="25">
        <v>0</v>
      </c>
      <c r="AH3" s="25">
        <v>0</v>
      </c>
      <c r="AI3" s="25">
        <v>10527</v>
      </c>
    </row>
    <row r="4" spans="1:35" x14ac:dyDescent="0.35">
      <c r="A4">
        <v>1</v>
      </c>
      <c r="B4" t="s">
        <v>59</v>
      </c>
      <c r="D4" t="s">
        <v>60</v>
      </c>
      <c r="F4" t="s">
        <v>71</v>
      </c>
      <c r="G4" s="130">
        <v>3920</v>
      </c>
      <c r="H4" t="s">
        <v>72</v>
      </c>
      <c r="I4" t="s">
        <v>85</v>
      </c>
      <c r="J4" t="s">
        <v>86</v>
      </c>
      <c r="K4" t="s">
        <v>60</v>
      </c>
      <c r="M4" t="s">
        <v>61</v>
      </c>
      <c r="N4" t="s">
        <v>62</v>
      </c>
      <c r="O4" t="s">
        <v>63</v>
      </c>
      <c r="P4" t="s">
        <v>69</v>
      </c>
      <c r="Q4" t="s">
        <v>70</v>
      </c>
      <c r="R4" t="s">
        <v>75</v>
      </c>
      <c r="S4" t="s">
        <v>76</v>
      </c>
      <c r="T4" t="s">
        <v>77</v>
      </c>
      <c r="U4" t="s">
        <v>78</v>
      </c>
      <c r="V4" t="s">
        <v>66</v>
      </c>
      <c r="W4" t="s">
        <v>67</v>
      </c>
      <c r="Y4" t="s">
        <v>79</v>
      </c>
      <c r="Z4" t="s">
        <v>80</v>
      </c>
      <c r="AA4" s="122">
        <v>14430</v>
      </c>
      <c r="AB4" s="25">
        <v>0</v>
      </c>
      <c r="AC4" s="25">
        <v>2308.8000000000002</v>
      </c>
      <c r="AD4" s="25">
        <v>0</v>
      </c>
      <c r="AE4" s="25">
        <v>0</v>
      </c>
      <c r="AF4" s="25">
        <v>0</v>
      </c>
      <c r="AG4" s="25">
        <v>0</v>
      </c>
      <c r="AH4" s="25">
        <v>0</v>
      </c>
      <c r="AI4" s="25">
        <v>16738.8</v>
      </c>
    </row>
    <row r="5" spans="1:35" x14ac:dyDescent="0.35">
      <c r="A5">
        <v>1</v>
      </c>
      <c r="B5" t="s">
        <v>59</v>
      </c>
      <c r="D5" t="s">
        <v>60</v>
      </c>
      <c r="F5" t="s">
        <v>71</v>
      </c>
      <c r="G5" s="130">
        <v>3921</v>
      </c>
      <c r="H5" t="s">
        <v>72</v>
      </c>
      <c r="I5" t="s">
        <v>87</v>
      </c>
      <c r="J5" t="s">
        <v>88</v>
      </c>
      <c r="K5" t="s">
        <v>60</v>
      </c>
      <c r="M5" t="s">
        <v>61</v>
      </c>
      <c r="N5" t="s">
        <v>62</v>
      </c>
      <c r="O5" t="s">
        <v>63</v>
      </c>
      <c r="P5" t="s">
        <v>69</v>
      </c>
      <c r="Q5" t="s">
        <v>70</v>
      </c>
      <c r="R5" t="s">
        <v>75</v>
      </c>
      <c r="S5" t="s">
        <v>76</v>
      </c>
      <c r="T5" t="s">
        <v>77</v>
      </c>
      <c r="U5" t="s">
        <v>78</v>
      </c>
      <c r="V5" t="s">
        <v>66</v>
      </c>
      <c r="W5" t="s">
        <v>67</v>
      </c>
      <c r="Y5" t="s">
        <v>79</v>
      </c>
      <c r="Z5" t="s">
        <v>80</v>
      </c>
      <c r="AA5" s="122">
        <v>25740</v>
      </c>
      <c r="AB5" s="25">
        <v>0</v>
      </c>
      <c r="AC5" s="25">
        <v>4118.3999999999996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29858.400000000001</v>
      </c>
    </row>
    <row r="6" spans="1:35" x14ac:dyDescent="0.35">
      <c r="A6">
        <v>1</v>
      </c>
      <c r="B6" t="s">
        <v>59</v>
      </c>
      <c r="D6" t="s">
        <v>60</v>
      </c>
      <c r="F6" t="s">
        <v>71</v>
      </c>
      <c r="G6" s="130">
        <v>3922</v>
      </c>
      <c r="H6" t="s">
        <v>72</v>
      </c>
      <c r="I6" t="s">
        <v>89</v>
      </c>
      <c r="J6" t="s">
        <v>90</v>
      </c>
      <c r="K6" t="s">
        <v>60</v>
      </c>
      <c r="M6" t="s">
        <v>61</v>
      </c>
      <c r="N6" t="s">
        <v>62</v>
      </c>
      <c r="O6" t="s">
        <v>63</v>
      </c>
      <c r="P6" t="s">
        <v>91</v>
      </c>
      <c r="Q6" t="s">
        <v>92</v>
      </c>
      <c r="R6" t="s">
        <v>75</v>
      </c>
      <c r="S6" t="s">
        <v>76</v>
      </c>
      <c r="T6" t="s">
        <v>77</v>
      </c>
      <c r="U6" t="s">
        <v>78</v>
      </c>
      <c r="V6" t="s">
        <v>66</v>
      </c>
      <c r="W6" t="s">
        <v>67</v>
      </c>
      <c r="Y6" t="s">
        <v>79</v>
      </c>
      <c r="Z6" t="s">
        <v>80</v>
      </c>
      <c r="AA6" s="25">
        <v>99828</v>
      </c>
      <c r="AB6" s="25">
        <v>0</v>
      </c>
      <c r="AC6" s="25">
        <v>15972.48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115800.48</v>
      </c>
    </row>
    <row r="7" spans="1:35" x14ac:dyDescent="0.35">
      <c r="A7">
        <v>1</v>
      </c>
      <c r="B7" t="s">
        <v>59</v>
      </c>
      <c r="D7" t="s">
        <v>60</v>
      </c>
      <c r="F7" t="s">
        <v>71</v>
      </c>
      <c r="G7" s="130">
        <v>3923</v>
      </c>
      <c r="H7" t="s">
        <v>72</v>
      </c>
      <c r="I7" t="s">
        <v>93</v>
      </c>
      <c r="J7" t="s">
        <v>94</v>
      </c>
      <c r="K7" t="s">
        <v>60</v>
      </c>
      <c r="M7" t="s">
        <v>61</v>
      </c>
      <c r="N7" t="s">
        <v>62</v>
      </c>
      <c r="O7" t="s">
        <v>63</v>
      </c>
      <c r="P7" t="s">
        <v>69</v>
      </c>
      <c r="Q7" t="s">
        <v>70</v>
      </c>
      <c r="R7" t="s">
        <v>75</v>
      </c>
      <c r="S7" t="s">
        <v>76</v>
      </c>
      <c r="T7" t="s">
        <v>77</v>
      </c>
      <c r="U7" t="s">
        <v>78</v>
      </c>
      <c r="V7" t="s">
        <v>66</v>
      </c>
      <c r="W7" t="s">
        <v>67</v>
      </c>
      <c r="Y7" t="s">
        <v>79</v>
      </c>
      <c r="Z7" t="s">
        <v>80</v>
      </c>
      <c r="AA7" s="122">
        <v>17127.5</v>
      </c>
      <c r="AB7" s="25">
        <v>0</v>
      </c>
      <c r="AC7" s="25">
        <v>2740.4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19867.900000000001</v>
      </c>
    </row>
    <row r="8" spans="1:35" x14ac:dyDescent="0.35">
      <c r="A8">
        <v>1</v>
      </c>
      <c r="B8" t="s">
        <v>59</v>
      </c>
      <c r="D8" t="s">
        <v>60</v>
      </c>
      <c r="F8" t="s">
        <v>71</v>
      </c>
      <c r="G8" s="130">
        <v>3924</v>
      </c>
      <c r="H8" t="s">
        <v>72</v>
      </c>
      <c r="I8" t="s">
        <v>95</v>
      </c>
      <c r="J8" t="s">
        <v>96</v>
      </c>
      <c r="K8" t="s">
        <v>60</v>
      </c>
      <c r="M8" t="s">
        <v>61</v>
      </c>
      <c r="N8" t="s">
        <v>62</v>
      </c>
      <c r="O8" t="s">
        <v>63</v>
      </c>
      <c r="P8" t="s">
        <v>69</v>
      </c>
      <c r="Q8" t="s">
        <v>70</v>
      </c>
      <c r="R8" t="s">
        <v>75</v>
      </c>
      <c r="S8" t="s">
        <v>76</v>
      </c>
      <c r="T8" t="s">
        <v>77</v>
      </c>
      <c r="U8" t="s">
        <v>78</v>
      </c>
      <c r="V8" t="s">
        <v>66</v>
      </c>
      <c r="W8" t="s">
        <v>67</v>
      </c>
      <c r="Y8" t="s">
        <v>79</v>
      </c>
      <c r="Z8" t="s">
        <v>80</v>
      </c>
      <c r="AA8" s="122">
        <v>19500</v>
      </c>
      <c r="AB8" s="25">
        <v>0</v>
      </c>
      <c r="AC8" s="25">
        <v>3120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22620</v>
      </c>
    </row>
    <row r="9" spans="1:35" x14ac:dyDescent="0.35">
      <c r="A9">
        <v>1</v>
      </c>
      <c r="B9" t="s">
        <v>59</v>
      </c>
      <c r="D9" t="s">
        <v>60</v>
      </c>
      <c r="F9" t="s">
        <v>71</v>
      </c>
      <c r="G9" s="130">
        <v>3925</v>
      </c>
      <c r="H9" t="s">
        <v>72</v>
      </c>
      <c r="I9" t="s">
        <v>97</v>
      </c>
      <c r="J9" t="s">
        <v>98</v>
      </c>
      <c r="K9" t="s">
        <v>60</v>
      </c>
      <c r="M9" t="s">
        <v>61</v>
      </c>
      <c r="N9" t="s">
        <v>62</v>
      </c>
      <c r="O9" t="s">
        <v>63</v>
      </c>
      <c r="P9" t="s">
        <v>69</v>
      </c>
      <c r="Q9" t="s">
        <v>70</v>
      </c>
      <c r="R9" t="s">
        <v>75</v>
      </c>
      <c r="S9" t="s">
        <v>76</v>
      </c>
      <c r="T9" t="s">
        <v>77</v>
      </c>
      <c r="U9" t="s">
        <v>78</v>
      </c>
      <c r="V9" t="s">
        <v>66</v>
      </c>
      <c r="W9" t="s">
        <v>67</v>
      </c>
      <c r="Y9" t="s">
        <v>79</v>
      </c>
      <c r="Z9" t="s">
        <v>80</v>
      </c>
      <c r="AA9" s="25">
        <v>17550</v>
      </c>
      <c r="AB9" s="25">
        <v>0</v>
      </c>
      <c r="AC9" s="25">
        <v>2808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20358</v>
      </c>
    </row>
    <row r="10" spans="1:35" x14ac:dyDescent="0.35">
      <c r="A10">
        <v>1</v>
      </c>
      <c r="B10" t="s">
        <v>59</v>
      </c>
      <c r="D10" t="s">
        <v>60</v>
      </c>
      <c r="F10" t="s">
        <v>71</v>
      </c>
      <c r="G10" s="130">
        <v>3926</v>
      </c>
      <c r="H10" t="s">
        <v>72</v>
      </c>
      <c r="I10" t="s">
        <v>99</v>
      </c>
      <c r="J10" t="s">
        <v>100</v>
      </c>
      <c r="K10" t="s">
        <v>60</v>
      </c>
      <c r="M10" t="s">
        <v>61</v>
      </c>
      <c r="N10" t="s">
        <v>62</v>
      </c>
      <c r="O10" t="s">
        <v>63</v>
      </c>
      <c r="P10" t="s">
        <v>69</v>
      </c>
      <c r="Q10" t="s">
        <v>70</v>
      </c>
      <c r="R10" t="s">
        <v>75</v>
      </c>
      <c r="S10" t="s">
        <v>76</v>
      </c>
      <c r="T10" t="s">
        <v>77</v>
      </c>
      <c r="U10" t="s">
        <v>78</v>
      </c>
      <c r="V10" t="s">
        <v>66</v>
      </c>
      <c r="W10" t="s">
        <v>67</v>
      </c>
      <c r="Y10" t="s">
        <v>79</v>
      </c>
      <c r="Z10" t="s">
        <v>80</v>
      </c>
      <c r="AA10" s="122">
        <v>11495</v>
      </c>
      <c r="AB10" s="25">
        <v>0</v>
      </c>
      <c r="AC10" s="25">
        <v>1839.2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13334.2</v>
      </c>
    </row>
    <row r="11" spans="1:35" s="24" customFormat="1" x14ac:dyDescent="0.35">
      <c r="A11" s="24">
        <v>1</v>
      </c>
      <c r="B11" s="24" t="s">
        <v>59</v>
      </c>
      <c r="C11" s="141"/>
      <c r="D11" s="24" t="s">
        <v>60</v>
      </c>
      <c r="F11" s="24" t="s">
        <v>71</v>
      </c>
      <c r="G11" s="131">
        <v>3927</v>
      </c>
      <c r="H11" s="24" t="s">
        <v>72</v>
      </c>
      <c r="I11" s="24" t="s">
        <v>101</v>
      </c>
      <c r="J11" s="24" t="s">
        <v>102</v>
      </c>
      <c r="K11" s="24" t="s">
        <v>103</v>
      </c>
      <c r="M11" s="24" t="s">
        <v>61</v>
      </c>
      <c r="N11" s="24" t="s">
        <v>62</v>
      </c>
      <c r="O11" s="24" t="s">
        <v>63</v>
      </c>
      <c r="P11" s="24" t="s">
        <v>69</v>
      </c>
      <c r="Q11" s="24" t="s">
        <v>70</v>
      </c>
      <c r="R11" s="24" t="s">
        <v>75</v>
      </c>
      <c r="S11" s="24" t="s">
        <v>76</v>
      </c>
      <c r="T11" s="24" t="s">
        <v>77</v>
      </c>
      <c r="U11" s="24" t="s">
        <v>78</v>
      </c>
      <c r="V11" s="24" t="s">
        <v>66</v>
      </c>
      <c r="W11" s="24" t="s">
        <v>67</v>
      </c>
      <c r="Y11" s="24" t="s">
        <v>79</v>
      </c>
      <c r="Z11" s="24" t="s">
        <v>80</v>
      </c>
      <c r="AA11" s="123">
        <v>27810</v>
      </c>
      <c r="AB11" s="26">
        <v>0</v>
      </c>
      <c r="AC11" s="26">
        <v>4449.6000000000004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32259.599999999999</v>
      </c>
    </row>
    <row r="12" spans="1:35" x14ac:dyDescent="0.35">
      <c r="A12">
        <v>1</v>
      </c>
      <c r="B12" t="s">
        <v>59</v>
      </c>
      <c r="D12" t="s">
        <v>60</v>
      </c>
      <c r="F12" t="s">
        <v>71</v>
      </c>
      <c r="G12" s="130">
        <v>3928</v>
      </c>
      <c r="H12" t="s">
        <v>72</v>
      </c>
      <c r="I12" t="s">
        <v>104</v>
      </c>
      <c r="J12" t="s">
        <v>105</v>
      </c>
      <c r="K12" t="s">
        <v>60</v>
      </c>
      <c r="M12" t="s">
        <v>61</v>
      </c>
      <c r="N12" t="s">
        <v>62</v>
      </c>
      <c r="O12" t="s">
        <v>63</v>
      </c>
      <c r="P12" t="s">
        <v>69</v>
      </c>
      <c r="Q12" t="s">
        <v>70</v>
      </c>
      <c r="R12" t="s">
        <v>75</v>
      </c>
      <c r="S12" t="s">
        <v>76</v>
      </c>
      <c r="T12" t="s">
        <v>77</v>
      </c>
      <c r="U12" t="s">
        <v>78</v>
      </c>
      <c r="V12" t="s">
        <v>66</v>
      </c>
      <c r="W12" t="s">
        <v>67</v>
      </c>
      <c r="Y12" t="s">
        <v>79</v>
      </c>
      <c r="Z12" t="s">
        <v>80</v>
      </c>
      <c r="AA12" s="122">
        <v>14520</v>
      </c>
      <c r="AB12" s="25">
        <v>0</v>
      </c>
      <c r="AC12" s="25">
        <v>2323.1999999999998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16843.2</v>
      </c>
    </row>
    <row r="13" spans="1:35" x14ac:dyDescent="0.35">
      <c r="A13">
        <v>1</v>
      </c>
      <c r="B13" t="s">
        <v>59</v>
      </c>
      <c r="D13" t="s">
        <v>60</v>
      </c>
      <c r="F13" t="s">
        <v>71</v>
      </c>
      <c r="G13" s="130">
        <v>3929</v>
      </c>
      <c r="H13" t="s">
        <v>72</v>
      </c>
      <c r="I13" t="s">
        <v>106</v>
      </c>
      <c r="J13" t="s">
        <v>107</v>
      </c>
      <c r="K13" t="s">
        <v>60</v>
      </c>
      <c r="M13" t="s">
        <v>61</v>
      </c>
      <c r="N13" t="s">
        <v>62</v>
      </c>
      <c r="O13" t="s">
        <v>63</v>
      </c>
      <c r="P13" t="s">
        <v>69</v>
      </c>
      <c r="Q13" t="s">
        <v>70</v>
      </c>
      <c r="R13" t="s">
        <v>75</v>
      </c>
      <c r="S13" t="s">
        <v>76</v>
      </c>
      <c r="T13" t="s">
        <v>77</v>
      </c>
      <c r="U13" t="s">
        <v>78</v>
      </c>
      <c r="V13" t="s">
        <v>66</v>
      </c>
      <c r="W13" t="s">
        <v>67</v>
      </c>
      <c r="Y13" t="s">
        <v>79</v>
      </c>
      <c r="Z13" t="s">
        <v>80</v>
      </c>
      <c r="AA13" s="122">
        <v>14520</v>
      </c>
      <c r="AB13" s="25">
        <v>0</v>
      </c>
      <c r="AC13" s="25">
        <v>2323.1999999999998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16843.2</v>
      </c>
    </row>
    <row r="14" spans="1:35" x14ac:dyDescent="0.35">
      <c r="A14">
        <v>1</v>
      </c>
      <c r="B14" t="s">
        <v>59</v>
      </c>
      <c r="D14" t="s">
        <v>60</v>
      </c>
      <c r="F14" t="s">
        <v>71</v>
      </c>
      <c r="G14" s="130">
        <v>3930</v>
      </c>
      <c r="H14" t="s">
        <v>72</v>
      </c>
      <c r="I14" t="s">
        <v>108</v>
      </c>
      <c r="J14" t="s">
        <v>109</v>
      </c>
      <c r="K14" t="s">
        <v>60</v>
      </c>
      <c r="M14" t="s">
        <v>61</v>
      </c>
      <c r="N14" t="s">
        <v>62</v>
      </c>
      <c r="O14" t="s">
        <v>63</v>
      </c>
      <c r="P14" t="s">
        <v>69</v>
      </c>
      <c r="Q14" t="s">
        <v>70</v>
      </c>
      <c r="R14" t="s">
        <v>75</v>
      </c>
      <c r="S14" t="s">
        <v>76</v>
      </c>
      <c r="T14" t="s">
        <v>77</v>
      </c>
      <c r="U14" t="s">
        <v>78</v>
      </c>
      <c r="V14" t="s">
        <v>66</v>
      </c>
      <c r="W14" t="s">
        <v>67</v>
      </c>
      <c r="Y14" t="s">
        <v>79</v>
      </c>
      <c r="Z14" t="s">
        <v>80</v>
      </c>
      <c r="AA14" s="122">
        <v>28438</v>
      </c>
      <c r="AB14" s="25">
        <v>0</v>
      </c>
      <c r="AC14" s="25">
        <v>4550.08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32988.080000000002</v>
      </c>
    </row>
    <row r="15" spans="1:35" x14ac:dyDescent="0.35">
      <c r="A15">
        <v>1</v>
      </c>
      <c r="B15" t="s">
        <v>59</v>
      </c>
      <c r="D15" t="s">
        <v>60</v>
      </c>
      <c r="F15" t="s">
        <v>71</v>
      </c>
      <c r="G15" s="130">
        <v>3931</v>
      </c>
      <c r="H15" t="s">
        <v>72</v>
      </c>
      <c r="I15" t="s">
        <v>110</v>
      </c>
      <c r="J15" t="s">
        <v>111</v>
      </c>
      <c r="K15" t="s">
        <v>60</v>
      </c>
      <c r="M15" t="s">
        <v>61</v>
      </c>
      <c r="N15" t="s">
        <v>62</v>
      </c>
      <c r="O15" t="s">
        <v>63</v>
      </c>
      <c r="P15" t="s">
        <v>69</v>
      </c>
      <c r="Q15" t="s">
        <v>70</v>
      </c>
      <c r="R15" t="s">
        <v>75</v>
      </c>
      <c r="S15" t="s">
        <v>76</v>
      </c>
      <c r="T15" t="s">
        <v>77</v>
      </c>
      <c r="U15" t="s">
        <v>78</v>
      </c>
      <c r="V15" t="s">
        <v>66</v>
      </c>
      <c r="W15" t="s">
        <v>67</v>
      </c>
      <c r="Y15" t="s">
        <v>79</v>
      </c>
      <c r="Z15" t="s">
        <v>80</v>
      </c>
      <c r="AA15" s="122">
        <v>30158</v>
      </c>
      <c r="AB15" s="25">
        <v>0</v>
      </c>
      <c r="AC15" s="25">
        <v>4825.28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34983.279999999999</v>
      </c>
    </row>
    <row r="16" spans="1:35" x14ac:dyDescent="0.35">
      <c r="A16">
        <v>1</v>
      </c>
      <c r="B16" t="s">
        <v>59</v>
      </c>
      <c r="D16" t="s">
        <v>60</v>
      </c>
      <c r="F16" t="s">
        <v>71</v>
      </c>
      <c r="G16" s="130">
        <v>3932</v>
      </c>
      <c r="H16" t="s">
        <v>72</v>
      </c>
      <c r="I16" t="s">
        <v>112</v>
      </c>
      <c r="J16" t="s">
        <v>113</v>
      </c>
      <c r="K16" t="s">
        <v>60</v>
      </c>
      <c r="M16" t="s">
        <v>61</v>
      </c>
      <c r="N16" t="s">
        <v>62</v>
      </c>
      <c r="O16" t="s">
        <v>63</v>
      </c>
      <c r="P16" t="s">
        <v>69</v>
      </c>
      <c r="Q16" t="s">
        <v>70</v>
      </c>
      <c r="R16" t="s">
        <v>75</v>
      </c>
      <c r="S16" t="s">
        <v>76</v>
      </c>
      <c r="T16" t="s">
        <v>77</v>
      </c>
      <c r="U16" t="s">
        <v>78</v>
      </c>
      <c r="V16" t="s">
        <v>66</v>
      </c>
      <c r="W16" t="s">
        <v>67</v>
      </c>
      <c r="Y16" t="s">
        <v>79</v>
      </c>
      <c r="Z16" t="s">
        <v>80</v>
      </c>
      <c r="AA16" s="122">
        <v>10560</v>
      </c>
      <c r="AB16" s="25">
        <v>0</v>
      </c>
      <c r="AC16" s="25">
        <v>1689.6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12249.6</v>
      </c>
    </row>
    <row r="17" spans="1:35" x14ac:dyDescent="0.35">
      <c r="A17">
        <v>1</v>
      </c>
      <c r="B17" t="s">
        <v>59</v>
      </c>
      <c r="D17" t="s">
        <v>60</v>
      </c>
      <c r="F17" t="s">
        <v>71</v>
      </c>
      <c r="G17" s="130">
        <v>3933</v>
      </c>
      <c r="H17" t="s">
        <v>72</v>
      </c>
      <c r="I17" t="s">
        <v>114</v>
      </c>
      <c r="J17" t="s">
        <v>115</v>
      </c>
      <c r="K17" t="s">
        <v>60</v>
      </c>
      <c r="M17" t="s">
        <v>61</v>
      </c>
      <c r="N17" t="s">
        <v>62</v>
      </c>
      <c r="O17" t="s">
        <v>63</v>
      </c>
      <c r="P17" t="s">
        <v>69</v>
      </c>
      <c r="Q17" t="s">
        <v>70</v>
      </c>
      <c r="R17" t="s">
        <v>75</v>
      </c>
      <c r="S17" t="s">
        <v>76</v>
      </c>
      <c r="T17" t="s">
        <v>77</v>
      </c>
      <c r="U17" t="s">
        <v>78</v>
      </c>
      <c r="V17" t="s">
        <v>66</v>
      </c>
      <c r="W17" t="s">
        <v>67</v>
      </c>
      <c r="Y17" t="s">
        <v>79</v>
      </c>
      <c r="Z17" t="s">
        <v>80</v>
      </c>
      <c r="AA17" s="122">
        <v>5562.5</v>
      </c>
      <c r="AB17" s="25">
        <v>0</v>
      </c>
      <c r="AC17" s="25">
        <v>890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6452.5</v>
      </c>
    </row>
    <row r="18" spans="1:35" x14ac:dyDescent="0.35">
      <c r="A18">
        <v>1</v>
      </c>
      <c r="B18" t="s">
        <v>59</v>
      </c>
      <c r="D18" t="s">
        <v>60</v>
      </c>
      <c r="F18" t="s">
        <v>71</v>
      </c>
      <c r="G18" s="130">
        <v>3934</v>
      </c>
      <c r="H18" t="s">
        <v>72</v>
      </c>
      <c r="I18" t="s">
        <v>116</v>
      </c>
      <c r="J18" t="s">
        <v>117</v>
      </c>
      <c r="K18" t="s">
        <v>60</v>
      </c>
      <c r="M18" t="s">
        <v>61</v>
      </c>
      <c r="N18" t="s">
        <v>62</v>
      </c>
      <c r="O18" t="s">
        <v>63</v>
      </c>
      <c r="P18" t="s">
        <v>69</v>
      </c>
      <c r="Q18" t="s">
        <v>70</v>
      </c>
      <c r="R18" t="s">
        <v>75</v>
      </c>
      <c r="S18" t="s">
        <v>76</v>
      </c>
      <c r="T18" t="s">
        <v>77</v>
      </c>
      <c r="U18" t="s">
        <v>78</v>
      </c>
      <c r="V18" t="s">
        <v>66</v>
      </c>
      <c r="W18" t="s">
        <v>67</v>
      </c>
      <c r="Y18" t="s">
        <v>79</v>
      </c>
      <c r="Z18" t="s">
        <v>80</v>
      </c>
      <c r="AA18" s="122">
        <v>18718</v>
      </c>
      <c r="AB18" s="25">
        <v>0</v>
      </c>
      <c r="AC18" s="25">
        <v>2994.88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21712.880000000001</v>
      </c>
    </row>
    <row r="19" spans="1:35" x14ac:dyDescent="0.35">
      <c r="A19">
        <v>1</v>
      </c>
      <c r="B19" t="s">
        <v>59</v>
      </c>
      <c r="D19" t="s">
        <v>60</v>
      </c>
      <c r="F19" t="s">
        <v>71</v>
      </c>
      <c r="G19" s="130">
        <v>3935</v>
      </c>
      <c r="H19" t="s">
        <v>72</v>
      </c>
      <c r="I19" t="s">
        <v>118</v>
      </c>
      <c r="J19" t="s">
        <v>119</v>
      </c>
      <c r="K19" t="s">
        <v>60</v>
      </c>
      <c r="M19" t="s">
        <v>61</v>
      </c>
      <c r="N19" t="s">
        <v>62</v>
      </c>
      <c r="O19" t="s">
        <v>63</v>
      </c>
      <c r="P19" t="s">
        <v>69</v>
      </c>
      <c r="Q19" t="s">
        <v>70</v>
      </c>
      <c r="R19" t="s">
        <v>75</v>
      </c>
      <c r="S19" t="s">
        <v>76</v>
      </c>
      <c r="T19" t="s">
        <v>77</v>
      </c>
      <c r="U19" t="s">
        <v>78</v>
      </c>
      <c r="V19" t="s">
        <v>66</v>
      </c>
      <c r="W19" t="s">
        <v>67</v>
      </c>
      <c r="Y19" t="s">
        <v>79</v>
      </c>
      <c r="Z19" t="s">
        <v>80</v>
      </c>
      <c r="AA19" s="122">
        <v>24618</v>
      </c>
      <c r="AB19" s="25">
        <v>0</v>
      </c>
      <c r="AC19" s="25">
        <v>3938.88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28556.880000000001</v>
      </c>
    </row>
    <row r="20" spans="1:35" x14ac:dyDescent="0.35">
      <c r="A20">
        <v>1</v>
      </c>
      <c r="B20" t="s">
        <v>59</v>
      </c>
      <c r="D20" t="s">
        <v>60</v>
      </c>
      <c r="F20" t="s">
        <v>71</v>
      </c>
      <c r="G20" s="130">
        <v>3936</v>
      </c>
      <c r="H20" t="s">
        <v>72</v>
      </c>
      <c r="I20" t="s">
        <v>120</v>
      </c>
      <c r="J20" t="s">
        <v>121</v>
      </c>
      <c r="K20" t="s">
        <v>60</v>
      </c>
      <c r="M20" t="s">
        <v>61</v>
      </c>
      <c r="N20" t="s">
        <v>62</v>
      </c>
      <c r="O20" t="s">
        <v>63</v>
      </c>
      <c r="P20" t="s">
        <v>69</v>
      </c>
      <c r="Q20" t="s">
        <v>70</v>
      </c>
      <c r="R20" t="s">
        <v>75</v>
      </c>
      <c r="S20" t="s">
        <v>76</v>
      </c>
      <c r="T20" t="s">
        <v>77</v>
      </c>
      <c r="U20" t="s">
        <v>78</v>
      </c>
      <c r="V20" t="s">
        <v>66</v>
      </c>
      <c r="W20" t="s">
        <v>67</v>
      </c>
      <c r="Y20" t="s">
        <v>79</v>
      </c>
      <c r="Z20" t="s">
        <v>80</v>
      </c>
      <c r="AA20" s="122">
        <v>21735</v>
      </c>
      <c r="AB20" s="25">
        <v>0</v>
      </c>
      <c r="AC20" s="25">
        <v>3477.6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25212.6</v>
      </c>
    </row>
    <row r="21" spans="1:35" x14ac:dyDescent="0.35">
      <c r="A21">
        <v>1</v>
      </c>
      <c r="B21" t="s">
        <v>59</v>
      </c>
      <c r="D21" t="s">
        <v>60</v>
      </c>
      <c r="F21" t="s">
        <v>71</v>
      </c>
      <c r="G21" s="130">
        <v>3937</v>
      </c>
      <c r="H21" t="s">
        <v>72</v>
      </c>
      <c r="I21" t="s">
        <v>122</v>
      </c>
      <c r="J21" t="s">
        <v>123</v>
      </c>
      <c r="K21" t="s">
        <v>60</v>
      </c>
      <c r="M21" t="s">
        <v>61</v>
      </c>
      <c r="N21" t="s">
        <v>62</v>
      </c>
      <c r="O21" t="s">
        <v>63</v>
      </c>
      <c r="P21" t="s">
        <v>124</v>
      </c>
      <c r="Q21" t="s">
        <v>125</v>
      </c>
      <c r="R21" t="s">
        <v>75</v>
      </c>
      <c r="S21" t="s">
        <v>76</v>
      </c>
      <c r="T21" t="s">
        <v>126</v>
      </c>
      <c r="U21" t="s">
        <v>78</v>
      </c>
      <c r="V21" t="s">
        <v>66</v>
      </c>
      <c r="W21" t="s">
        <v>67</v>
      </c>
      <c r="Y21" t="s">
        <v>79</v>
      </c>
      <c r="Z21" t="s">
        <v>80</v>
      </c>
      <c r="AA21" s="25">
        <v>8325</v>
      </c>
      <c r="AB21" s="25">
        <v>0</v>
      </c>
      <c r="AC21" s="25">
        <v>1332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9657</v>
      </c>
    </row>
    <row r="22" spans="1:35" x14ac:dyDescent="0.35">
      <c r="A22">
        <v>1</v>
      </c>
      <c r="B22" t="s">
        <v>59</v>
      </c>
      <c r="D22" t="s">
        <v>60</v>
      </c>
      <c r="F22" t="s">
        <v>71</v>
      </c>
      <c r="G22" s="130">
        <v>3938</v>
      </c>
      <c r="H22" t="s">
        <v>72</v>
      </c>
      <c r="I22" t="s">
        <v>127</v>
      </c>
      <c r="J22" t="s">
        <v>128</v>
      </c>
      <c r="K22" t="s">
        <v>60</v>
      </c>
      <c r="M22" t="s">
        <v>61</v>
      </c>
      <c r="N22" t="s">
        <v>62</v>
      </c>
      <c r="O22" t="s">
        <v>63</v>
      </c>
      <c r="P22" t="s">
        <v>124</v>
      </c>
      <c r="Q22" t="s">
        <v>125</v>
      </c>
      <c r="R22" t="s">
        <v>75</v>
      </c>
      <c r="S22" t="s">
        <v>76</v>
      </c>
      <c r="T22" t="s">
        <v>126</v>
      </c>
      <c r="U22" t="s">
        <v>78</v>
      </c>
      <c r="V22" t="s">
        <v>66</v>
      </c>
      <c r="W22" t="s">
        <v>67</v>
      </c>
      <c r="Y22" t="s">
        <v>79</v>
      </c>
      <c r="Z22" t="s">
        <v>80</v>
      </c>
      <c r="AA22" s="25">
        <v>6864</v>
      </c>
      <c r="AB22" s="25">
        <v>0</v>
      </c>
      <c r="AC22" s="25">
        <v>1098.24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7962.24</v>
      </c>
    </row>
    <row r="23" spans="1:35" x14ac:dyDescent="0.35">
      <c r="A23">
        <v>1</v>
      </c>
      <c r="B23" t="s">
        <v>59</v>
      </c>
      <c r="D23" t="s">
        <v>60</v>
      </c>
      <c r="F23" t="s">
        <v>71</v>
      </c>
      <c r="G23" s="130">
        <v>3939</v>
      </c>
      <c r="H23" t="s">
        <v>72</v>
      </c>
      <c r="I23" t="s">
        <v>129</v>
      </c>
      <c r="J23" t="s">
        <v>130</v>
      </c>
      <c r="K23" t="s">
        <v>60</v>
      </c>
      <c r="M23" t="s">
        <v>61</v>
      </c>
      <c r="N23" t="s">
        <v>62</v>
      </c>
      <c r="O23" t="s">
        <v>63</v>
      </c>
      <c r="P23" t="s">
        <v>69</v>
      </c>
      <c r="Q23" t="s">
        <v>70</v>
      </c>
      <c r="R23" t="s">
        <v>75</v>
      </c>
      <c r="S23" t="s">
        <v>76</v>
      </c>
      <c r="T23" t="s">
        <v>77</v>
      </c>
      <c r="U23" t="s">
        <v>78</v>
      </c>
      <c r="V23" t="s">
        <v>66</v>
      </c>
      <c r="W23" t="s">
        <v>67</v>
      </c>
      <c r="Y23" t="s">
        <v>79</v>
      </c>
      <c r="Z23" t="s">
        <v>80</v>
      </c>
      <c r="AA23" s="25">
        <v>27121</v>
      </c>
      <c r="AB23" s="25">
        <v>0</v>
      </c>
      <c r="AC23" s="25">
        <v>4339.3599999999997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31460.36</v>
      </c>
    </row>
    <row r="24" spans="1:35" x14ac:dyDescent="0.35">
      <c r="A24">
        <v>1</v>
      </c>
      <c r="B24" t="s">
        <v>59</v>
      </c>
      <c r="D24" t="s">
        <v>60</v>
      </c>
      <c r="F24" t="s">
        <v>71</v>
      </c>
      <c r="G24" s="130">
        <v>3940</v>
      </c>
      <c r="H24" t="s">
        <v>72</v>
      </c>
      <c r="I24" t="s">
        <v>131</v>
      </c>
      <c r="J24" t="s">
        <v>132</v>
      </c>
      <c r="K24" t="s">
        <v>60</v>
      </c>
      <c r="M24" t="s">
        <v>61</v>
      </c>
      <c r="N24" t="s">
        <v>62</v>
      </c>
      <c r="O24" t="s">
        <v>63</v>
      </c>
      <c r="P24" t="s">
        <v>124</v>
      </c>
      <c r="Q24" t="s">
        <v>125</v>
      </c>
      <c r="R24" t="s">
        <v>75</v>
      </c>
      <c r="S24" t="s">
        <v>76</v>
      </c>
      <c r="T24" t="s">
        <v>126</v>
      </c>
      <c r="U24" t="s">
        <v>78</v>
      </c>
      <c r="V24" t="s">
        <v>66</v>
      </c>
      <c r="W24" t="s">
        <v>67</v>
      </c>
      <c r="Y24" t="s">
        <v>79</v>
      </c>
      <c r="Z24" t="s">
        <v>80</v>
      </c>
      <c r="AA24" s="25">
        <v>17820</v>
      </c>
      <c r="AB24" s="25">
        <v>0</v>
      </c>
      <c r="AC24" s="25">
        <v>2851.2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20671.2</v>
      </c>
    </row>
    <row r="25" spans="1:35" x14ac:dyDescent="0.35">
      <c r="A25">
        <v>1</v>
      </c>
      <c r="B25" t="s">
        <v>59</v>
      </c>
      <c r="D25" t="s">
        <v>60</v>
      </c>
      <c r="F25" t="s">
        <v>71</v>
      </c>
      <c r="G25" s="130">
        <v>3941</v>
      </c>
      <c r="H25" t="s">
        <v>72</v>
      </c>
      <c r="I25" t="s">
        <v>133</v>
      </c>
      <c r="J25" t="s">
        <v>134</v>
      </c>
      <c r="K25" t="s">
        <v>60</v>
      </c>
      <c r="M25" t="s">
        <v>61</v>
      </c>
      <c r="N25" t="s">
        <v>62</v>
      </c>
      <c r="O25" t="s">
        <v>63</v>
      </c>
      <c r="P25" t="s">
        <v>64</v>
      </c>
      <c r="Q25" t="s">
        <v>65</v>
      </c>
      <c r="R25" t="s">
        <v>75</v>
      </c>
      <c r="S25" t="s">
        <v>76</v>
      </c>
      <c r="T25" t="s">
        <v>77</v>
      </c>
      <c r="U25" t="s">
        <v>78</v>
      </c>
      <c r="V25" t="s">
        <v>66</v>
      </c>
      <c r="W25" t="s">
        <v>67</v>
      </c>
      <c r="Y25" t="s">
        <v>79</v>
      </c>
      <c r="Z25" t="s">
        <v>80</v>
      </c>
      <c r="AA25" s="25">
        <v>24395</v>
      </c>
      <c r="AB25" s="25">
        <v>0</v>
      </c>
      <c r="AC25" s="25">
        <v>3903.2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28298.2</v>
      </c>
    </row>
    <row r="26" spans="1:35" x14ac:dyDescent="0.35">
      <c r="A26">
        <v>1</v>
      </c>
      <c r="B26" t="s">
        <v>59</v>
      </c>
      <c r="D26" t="s">
        <v>60</v>
      </c>
      <c r="F26" t="s">
        <v>71</v>
      </c>
      <c r="G26" s="130">
        <v>3942</v>
      </c>
      <c r="H26" t="s">
        <v>72</v>
      </c>
      <c r="I26" t="s">
        <v>135</v>
      </c>
      <c r="J26" t="s">
        <v>136</v>
      </c>
      <c r="K26" t="s">
        <v>60</v>
      </c>
      <c r="M26" t="s">
        <v>61</v>
      </c>
      <c r="N26" t="s">
        <v>62</v>
      </c>
      <c r="O26" t="s">
        <v>63</v>
      </c>
      <c r="P26" t="s">
        <v>69</v>
      </c>
      <c r="Q26" t="s">
        <v>70</v>
      </c>
      <c r="R26" t="s">
        <v>75</v>
      </c>
      <c r="S26" t="s">
        <v>76</v>
      </c>
      <c r="T26" t="s">
        <v>77</v>
      </c>
      <c r="U26" t="s">
        <v>78</v>
      </c>
      <c r="V26" t="s">
        <v>66</v>
      </c>
      <c r="W26" t="s">
        <v>67</v>
      </c>
      <c r="Y26" t="s">
        <v>79</v>
      </c>
      <c r="Z26" t="s">
        <v>80</v>
      </c>
      <c r="AA26" s="25">
        <v>11165</v>
      </c>
      <c r="AB26" s="25">
        <v>0</v>
      </c>
      <c r="AC26" s="25">
        <v>1786.4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12951.4</v>
      </c>
    </row>
    <row r="27" spans="1:35" x14ac:dyDescent="0.35">
      <c r="A27">
        <v>1</v>
      </c>
      <c r="B27" t="s">
        <v>59</v>
      </c>
      <c r="D27" t="s">
        <v>60</v>
      </c>
      <c r="F27" t="s">
        <v>71</v>
      </c>
      <c r="G27" s="130">
        <v>3943</v>
      </c>
      <c r="H27" t="s">
        <v>72</v>
      </c>
      <c r="I27" t="s">
        <v>137</v>
      </c>
      <c r="J27" t="s">
        <v>138</v>
      </c>
      <c r="K27" t="s">
        <v>60</v>
      </c>
      <c r="M27" t="s">
        <v>61</v>
      </c>
      <c r="N27" t="s">
        <v>62</v>
      </c>
      <c r="O27" t="s">
        <v>63</v>
      </c>
      <c r="P27" t="s">
        <v>69</v>
      </c>
      <c r="Q27" t="s">
        <v>70</v>
      </c>
      <c r="R27" t="s">
        <v>75</v>
      </c>
      <c r="S27" t="s">
        <v>76</v>
      </c>
      <c r="T27" t="s">
        <v>77</v>
      </c>
      <c r="U27" t="s">
        <v>78</v>
      </c>
      <c r="V27" t="s">
        <v>66</v>
      </c>
      <c r="W27" t="s">
        <v>67</v>
      </c>
      <c r="Y27" t="s">
        <v>79</v>
      </c>
      <c r="Z27" t="s">
        <v>80</v>
      </c>
      <c r="AA27" s="25">
        <v>29187</v>
      </c>
      <c r="AB27" s="25">
        <v>0</v>
      </c>
      <c r="AC27" s="25">
        <v>4669.92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33856.92</v>
      </c>
    </row>
    <row r="28" spans="1:35" x14ac:dyDescent="0.35">
      <c r="A28">
        <v>1</v>
      </c>
      <c r="B28" t="s">
        <v>59</v>
      </c>
      <c r="D28" t="s">
        <v>60</v>
      </c>
      <c r="F28" t="s">
        <v>71</v>
      </c>
      <c r="G28" s="130">
        <v>3944</v>
      </c>
      <c r="H28" t="s">
        <v>72</v>
      </c>
      <c r="I28" t="s">
        <v>139</v>
      </c>
      <c r="J28" t="s">
        <v>140</v>
      </c>
      <c r="K28" t="s">
        <v>60</v>
      </c>
      <c r="M28" t="s">
        <v>61</v>
      </c>
      <c r="N28" t="s">
        <v>62</v>
      </c>
      <c r="O28" t="s">
        <v>63</v>
      </c>
      <c r="P28" t="s">
        <v>69</v>
      </c>
      <c r="Q28" t="s">
        <v>70</v>
      </c>
      <c r="R28" t="s">
        <v>75</v>
      </c>
      <c r="S28" t="s">
        <v>76</v>
      </c>
      <c r="T28" t="s">
        <v>77</v>
      </c>
      <c r="U28" t="s">
        <v>78</v>
      </c>
      <c r="V28" t="s">
        <v>66</v>
      </c>
      <c r="W28" t="s">
        <v>67</v>
      </c>
      <c r="Y28" t="s">
        <v>79</v>
      </c>
      <c r="Z28" t="s">
        <v>80</v>
      </c>
      <c r="AA28" s="25">
        <v>28210</v>
      </c>
      <c r="AB28" s="25">
        <v>0</v>
      </c>
      <c r="AC28" s="25">
        <v>4513.6000000000004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32723.599999999999</v>
      </c>
    </row>
    <row r="29" spans="1:35" x14ac:dyDescent="0.35">
      <c r="A29">
        <v>1</v>
      </c>
      <c r="B29" t="s">
        <v>59</v>
      </c>
      <c r="D29" t="s">
        <v>60</v>
      </c>
      <c r="F29" t="s">
        <v>71</v>
      </c>
      <c r="G29" s="130">
        <v>3945</v>
      </c>
      <c r="H29" t="s">
        <v>72</v>
      </c>
      <c r="I29" t="s">
        <v>141</v>
      </c>
      <c r="J29" t="s">
        <v>142</v>
      </c>
      <c r="K29" t="s">
        <v>60</v>
      </c>
      <c r="M29" t="s">
        <v>61</v>
      </c>
      <c r="N29" t="s">
        <v>62</v>
      </c>
      <c r="O29" t="s">
        <v>63</v>
      </c>
      <c r="P29" t="s">
        <v>143</v>
      </c>
      <c r="Q29" t="s">
        <v>144</v>
      </c>
      <c r="R29" t="s">
        <v>75</v>
      </c>
      <c r="S29" t="s">
        <v>76</v>
      </c>
      <c r="T29" t="s">
        <v>77</v>
      </c>
      <c r="U29" t="s">
        <v>78</v>
      </c>
      <c r="V29" t="s">
        <v>66</v>
      </c>
      <c r="W29" t="s">
        <v>67</v>
      </c>
      <c r="Y29" t="s">
        <v>79</v>
      </c>
      <c r="Z29" t="s">
        <v>80</v>
      </c>
      <c r="AA29" s="122">
        <v>24608</v>
      </c>
      <c r="AB29" s="25">
        <v>0</v>
      </c>
      <c r="AC29" s="25">
        <v>3937.28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28545.279999999999</v>
      </c>
    </row>
    <row r="30" spans="1:35" x14ac:dyDescent="0.35">
      <c r="A30">
        <v>1</v>
      </c>
      <c r="B30" t="s">
        <v>59</v>
      </c>
      <c r="D30" t="s">
        <v>60</v>
      </c>
      <c r="F30" t="s">
        <v>71</v>
      </c>
      <c r="G30" s="130">
        <v>3946</v>
      </c>
      <c r="H30" t="s">
        <v>72</v>
      </c>
      <c r="I30" t="s">
        <v>145</v>
      </c>
      <c r="J30" t="s">
        <v>146</v>
      </c>
      <c r="K30" t="s">
        <v>60</v>
      </c>
      <c r="M30" t="s">
        <v>61</v>
      </c>
      <c r="N30" t="s">
        <v>62</v>
      </c>
      <c r="O30" t="s">
        <v>63</v>
      </c>
      <c r="P30" t="s">
        <v>83</v>
      </c>
      <c r="Q30" t="s">
        <v>84</v>
      </c>
      <c r="R30" t="s">
        <v>75</v>
      </c>
      <c r="S30" t="s">
        <v>76</v>
      </c>
      <c r="T30" t="s">
        <v>77</v>
      </c>
      <c r="U30" t="s">
        <v>78</v>
      </c>
      <c r="V30" t="s">
        <v>66</v>
      </c>
      <c r="W30" t="s">
        <v>67</v>
      </c>
      <c r="Y30" t="s">
        <v>79</v>
      </c>
      <c r="Z30" t="s">
        <v>80</v>
      </c>
      <c r="AA30" s="122">
        <v>19418</v>
      </c>
      <c r="AB30" s="25">
        <v>0</v>
      </c>
      <c r="AC30" s="25">
        <v>3106.88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22524.880000000001</v>
      </c>
    </row>
    <row r="31" spans="1:35" x14ac:dyDescent="0.35">
      <c r="A31">
        <v>1</v>
      </c>
      <c r="B31" t="s">
        <v>59</v>
      </c>
      <c r="D31" t="s">
        <v>60</v>
      </c>
      <c r="F31" t="s">
        <v>71</v>
      </c>
      <c r="G31" s="130">
        <v>3947</v>
      </c>
      <c r="H31" t="s">
        <v>72</v>
      </c>
      <c r="I31" t="s">
        <v>147</v>
      </c>
      <c r="J31" t="s">
        <v>148</v>
      </c>
      <c r="K31" t="s">
        <v>60</v>
      </c>
      <c r="M31" t="s">
        <v>61</v>
      </c>
      <c r="N31" t="s">
        <v>62</v>
      </c>
      <c r="O31" t="s">
        <v>63</v>
      </c>
      <c r="P31" t="s">
        <v>69</v>
      </c>
      <c r="Q31" t="s">
        <v>70</v>
      </c>
      <c r="R31" t="s">
        <v>75</v>
      </c>
      <c r="S31" t="s">
        <v>76</v>
      </c>
      <c r="T31" t="s">
        <v>77</v>
      </c>
      <c r="U31" t="s">
        <v>78</v>
      </c>
      <c r="V31" t="s">
        <v>66</v>
      </c>
      <c r="W31" t="s">
        <v>67</v>
      </c>
      <c r="Y31" t="s">
        <v>79</v>
      </c>
      <c r="Z31" t="s">
        <v>80</v>
      </c>
      <c r="AA31" s="25">
        <v>21735</v>
      </c>
      <c r="AB31" s="25">
        <v>0</v>
      </c>
      <c r="AC31" s="25">
        <v>3477.6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25212.6</v>
      </c>
    </row>
    <row r="32" spans="1:35" x14ac:dyDescent="0.35">
      <c r="A32">
        <v>1</v>
      </c>
      <c r="B32" t="s">
        <v>59</v>
      </c>
      <c r="D32" t="s">
        <v>60</v>
      </c>
      <c r="F32" t="s">
        <v>71</v>
      </c>
      <c r="G32" s="130">
        <v>3948</v>
      </c>
      <c r="H32" t="s">
        <v>72</v>
      </c>
      <c r="I32" t="s">
        <v>149</v>
      </c>
      <c r="J32" t="s">
        <v>150</v>
      </c>
      <c r="K32" t="s">
        <v>60</v>
      </c>
      <c r="M32" t="s">
        <v>61</v>
      </c>
      <c r="N32" t="s">
        <v>62</v>
      </c>
      <c r="O32" t="s">
        <v>63</v>
      </c>
      <c r="P32" t="s">
        <v>143</v>
      </c>
      <c r="Q32" t="s">
        <v>144</v>
      </c>
      <c r="R32" t="s">
        <v>75</v>
      </c>
      <c r="S32" t="s">
        <v>76</v>
      </c>
      <c r="T32" t="s">
        <v>77</v>
      </c>
      <c r="U32" t="s">
        <v>78</v>
      </c>
      <c r="V32" t="s">
        <v>66</v>
      </c>
      <c r="W32" t="s">
        <v>67</v>
      </c>
      <c r="Y32" t="s">
        <v>79</v>
      </c>
      <c r="Z32" t="s">
        <v>80</v>
      </c>
      <c r="AA32" s="122">
        <v>22997</v>
      </c>
      <c r="AB32" s="25">
        <v>0</v>
      </c>
      <c r="AC32" s="25">
        <v>3679.52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26676.52</v>
      </c>
    </row>
    <row r="33" spans="1:35" x14ac:dyDescent="0.35">
      <c r="A33">
        <v>1</v>
      </c>
      <c r="B33" t="s">
        <v>59</v>
      </c>
      <c r="D33" t="s">
        <v>60</v>
      </c>
      <c r="F33" t="s">
        <v>71</v>
      </c>
      <c r="G33" s="130">
        <v>3949</v>
      </c>
      <c r="H33" t="s">
        <v>72</v>
      </c>
      <c r="I33" t="s">
        <v>151</v>
      </c>
      <c r="J33" t="s">
        <v>152</v>
      </c>
      <c r="K33" t="s">
        <v>60</v>
      </c>
      <c r="M33" t="s">
        <v>61</v>
      </c>
      <c r="N33" t="s">
        <v>62</v>
      </c>
      <c r="O33" t="s">
        <v>63</v>
      </c>
      <c r="P33" t="s">
        <v>69</v>
      </c>
      <c r="Q33" t="s">
        <v>70</v>
      </c>
      <c r="R33" t="s">
        <v>75</v>
      </c>
      <c r="S33" t="s">
        <v>76</v>
      </c>
      <c r="T33" t="s">
        <v>77</v>
      </c>
      <c r="U33" t="s">
        <v>78</v>
      </c>
      <c r="V33" t="s">
        <v>66</v>
      </c>
      <c r="W33" t="s">
        <v>67</v>
      </c>
      <c r="Y33" t="s">
        <v>79</v>
      </c>
      <c r="Z33" t="s">
        <v>80</v>
      </c>
      <c r="AA33" s="122">
        <v>11000</v>
      </c>
      <c r="AB33" s="25">
        <v>0</v>
      </c>
      <c r="AC33" s="25">
        <v>1760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12760</v>
      </c>
    </row>
    <row r="34" spans="1:35" x14ac:dyDescent="0.35">
      <c r="A34">
        <v>1</v>
      </c>
      <c r="B34" t="s">
        <v>59</v>
      </c>
      <c r="D34" t="s">
        <v>60</v>
      </c>
      <c r="F34" t="s">
        <v>71</v>
      </c>
      <c r="G34" s="130">
        <v>3950</v>
      </c>
      <c r="H34" t="s">
        <v>72</v>
      </c>
      <c r="I34" t="s">
        <v>153</v>
      </c>
      <c r="J34" t="s">
        <v>154</v>
      </c>
      <c r="K34" t="s">
        <v>60</v>
      </c>
      <c r="M34" t="s">
        <v>61</v>
      </c>
      <c r="N34" t="s">
        <v>62</v>
      </c>
      <c r="O34" t="s">
        <v>63</v>
      </c>
      <c r="P34" t="s">
        <v>69</v>
      </c>
      <c r="Q34" t="s">
        <v>70</v>
      </c>
      <c r="R34" t="s">
        <v>75</v>
      </c>
      <c r="S34" t="s">
        <v>76</v>
      </c>
      <c r="T34" t="s">
        <v>77</v>
      </c>
      <c r="U34" t="s">
        <v>78</v>
      </c>
      <c r="V34" t="s">
        <v>66</v>
      </c>
      <c r="W34" t="s">
        <v>67</v>
      </c>
      <c r="Y34" t="s">
        <v>79</v>
      </c>
      <c r="Z34" t="s">
        <v>80</v>
      </c>
      <c r="AA34" s="122">
        <v>15042.5</v>
      </c>
      <c r="AB34" s="25">
        <v>0</v>
      </c>
      <c r="AC34" s="25">
        <v>2406.8000000000002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17449.3</v>
      </c>
    </row>
    <row r="35" spans="1:35" x14ac:dyDescent="0.35">
      <c r="A35">
        <v>1</v>
      </c>
      <c r="B35" t="s">
        <v>59</v>
      </c>
      <c r="D35" t="s">
        <v>60</v>
      </c>
      <c r="F35" t="s">
        <v>71</v>
      </c>
      <c r="G35" s="130">
        <v>3951</v>
      </c>
      <c r="H35" t="s">
        <v>72</v>
      </c>
      <c r="I35" t="s">
        <v>155</v>
      </c>
      <c r="J35" t="s">
        <v>156</v>
      </c>
      <c r="K35" t="s">
        <v>60</v>
      </c>
      <c r="M35" t="s">
        <v>61</v>
      </c>
      <c r="N35" t="s">
        <v>62</v>
      </c>
      <c r="O35" t="s">
        <v>63</v>
      </c>
      <c r="P35" t="s">
        <v>69</v>
      </c>
      <c r="Q35" t="s">
        <v>70</v>
      </c>
      <c r="R35" t="s">
        <v>75</v>
      </c>
      <c r="S35" t="s">
        <v>76</v>
      </c>
      <c r="T35" t="s">
        <v>77</v>
      </c>
      <c r="U35" t="s">
        <v>78</v>
      </c>
      <c r="V35" t="s">
        <v>66</v>
      </c>
      <c r="W35" t="s">
        <v>67</v>
      </c>
      <c r="Y35" t="s">
        <v>79</v>
      </c>
      <c r="Z35" t="s">
        <v>80</v>
      </c>
      <c r="AA35" s="122">
        <v>14300</v>
      </c>
      <c r="AB35" s="25">
        <v>0</v>
      </c>
      <c r="AC35" s="25">
        <v>2288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16588</v>
      </c>
    </row>
    <row r="36" spans="1:35" x14ac:dyDescent="0.35">
      <c r="A36">
        <v>1</v>
      </c>
      <c r="B36" t="s">
        <v>59</v>
      </c>
      <c r="D36" t="s">
        <v>60</v>
      </c>
      <c r="F36" t="s">
        <v>71</v>
      </c>
      <c r="G36" s="130">
        <v>3952</v>
      </c>
      <c r="H36" t="s">
        <v>72</v>
      </c>
      <c r="I36" t="s">
        <v>157</v>
      </c>
      <c r="J36" t="s">
        <v>158</v>
      </c>
      <c r="K36" t="s">
        <v>60</v>
      </c>
      <c r="M36" t="s">
        <v>61</v>
      </c>
      <c r="N36" t="s">
        <v>62</v>
      </c>
      <c r="O36" t="s">
        <v>63</v>
      </c>
      <c r="P36" t="s">
        <v>69</v>
      </c>
      <c r="Q36" t="s">
        <v>70</v>
      </c>
      <c r="R36" t="s">
        <v>75</v>
      </c>
      <c r="S36" t="s">
        <v>76</v>
      </c>
      <c r="T36" t="s">
        <v>77</v>
      </c>
      <c r="U36" t="s">
        <v>78</v>
      </c>
      <c r="V36" t="s">
        <v>66</v>
      </c>
      <c r="W36" t="s">
        <v>67</v>
      </c>
      <c r="Y36" t="s">
        <v>79</v>
      </c>
      <c r="Z36" t="s">
        <v>80</v>
      </c>
      <c r="AA36" s="122">
        <v>3360</v>
      </c>
      <c r="AB36" s="25">
        <v>0</v>
      </c>
      <c r="AC36" s="25">
        <v>537.6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3897.6</v>
      </c>
    </row>
    <row r="37" spans="1:35" x14ac:dyDescent="0.35">
      <c r="A37">
        <v>1</v>
      </c>
      <c r="B37" t="s">
        <v>59</v>
      </c>
      <c r="D37" t="s">
        <v>60</v>
      </c>
      <c r="F37" t="s">
        <v>71</v>
      </c>
      <c r="G37" s="130">
        <v>3953</v>
      </c>
      <c r="H37" t="s">
        <v>72</v>
      </c>
      <c r="I37" t="s">
        <v>159</v>
      </c>
      <c r="J37" t="s">
        <v>160</v>
      </c>
      <c r="K37" t="s">
        <v>60</v>
      </c>
      <c r="M37" t="s">
        <v>61</v>
      </c>
      <c r="N37" t="s">
        <v>62</v>
      </c>
      <c r="O37" t="s">
        <v>63</v>
      </c>
      <c r="P37" t="s">
        <v>69</v>
      </c>
      <c r="Q37" t="s">
        <v>70</v>
      </c>
      <c r="R37" t="s">
        <v>75</v>
      </c>
      <c r="S37" t="s">
        <v>76</v>
      </c>
      <c r="T37" t="s">
        <v>77</v>
      </c>
      <c r="U37" t="s">
        <v>78</v>
      </c>
      <c r="V37" t="s">
        <v>66</v>
      </c>
      <c r="W37" t="s">
        <v>67</v>
      </c>
      <c r="Y37" t="s">
        <v>79</v>
      </c>
      <c r="Z37" t="s">
        <v>80</v>
      </c>
      <c r="AA37" s="122">
        <v>11550</v>
      </c>
      <c r="AB37" s="25">
        <v>0</v>
      </c>
      <c r="AC37" s="25">
        <v>1848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13398</v>
      </c>
    </row>
    <row r="38" spans="1:35" x14ac:dyDescent="0.35">
      <c r="A38">
        <v>1</v>
      </c>
      <c r="B38" t="s">
        <v>59</v>
      </c>
      <c r="D38" t="s">
        <v>60</v>
      </c>
      <c r="F38" t="s">
        <v>71</v>
      </c>
      <c r="G38" s="130">
        <v>3954</v>
      </c>
      <c r="H38" t="s">
        <v>72</v>
      </c>
      <c r="I38" t="s">
        <v>161</v>
      </c>
      <c r="J38" t="s">
        <v>162</v>
      </c>
      <c r="K38" t="s">
        <v>60</v>
      </c>
      <c r="M38" t="s">
        <v>61</v>
      </c>
      <c r="N38" t="s">
        <v>62</v>
      </c>
      <c r="O38" t="s">
        <v>63</v>
      </c>
      <c r="P38" t="s">
        <v>69</v>
      </c>
      <c r="Q38" t="s">
        <v>70</v>
      </c>
      <c r="R38" t="s">
        <v>75</v>
      </c>
      <c r="S38" t="s">
        <v>76</v>
      </c>
      <c r="T38" t="s">
        <v>77</v>
      </c>
      <c r="U38" t="s">
        <v>78</v>
      </c>
      <c r="V38" t="s">
        <v>66</v>
      </c>
      <c r="W38" t="s">
        <v>67</v>
      </c>
      <c r="Y38" t="s">
        <v>79</v>
      </c>
      <c r="Z38" t="s">
        <v>80</v>
      </c>
      <c r="AA38" s="122">
        <v>24202.5</v>
      </c>
      <c r="AB38" s="25">
        <v>0</v>
      </c>
      <c r="AC38" s="25">
        <v>3872.4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28074.9</v>
      </c>
    </row>
    <row r="39" spans="1:35" x14ac:dyDescent="0.35">
      <c r="A39">
        <v>1</v>
      </c>
      <c r="B39" t="s">
        <v>59</v>
      </c>
      <c r="D39" t="s">
        <v>60</v>
      </c>
      <c r="F39" t="s">
        <v>71</v>
      </c>
      <c r="G39" s="130">
        <v>3955</v>
      </c>
      <c r="H39" t="s">
        <v>72</v>
      </c>
      <c r="I39" t="s">
        <v>163</v>
      </c>
      <c r="J39" t="s">
        <v>164</v>
      </c>
      <c r="K39" t="s">
        <v>60</v>
      </c>
      <c r="M39" t="s">
        <v>61</v>
      </c>
      <c r="N39" t="s">
        <v>62</v>
      </c>
      <c r="O39" t="s">
        <v>63</v>
      </c>
      <c r="P39" t="s">
        <v>69</v>
      </c>
      <c r="Q39" t="s">
        <v>70</v>
      </c>
      <c r="R39" t="s">
        <v>75</v>
      </c>
      <c r="S39" t="s">
        <v>76</v>
      </c>
      <c r="T39" t="s">
        <v>77</v>
      </c>
      <c r="U39" t="s">
        <v>78</v>
      </c>
      <c r="V39" t="s">
        <v>66</v>
      </c>
      <c r="W39" t="s">
        <v>67</v>
      </c>
      <c r="Y39" t="s">
        <v>79</v>
      </c>
      <c r="Z39" t="s">
        <v>80</v>
      </c>
      <c r="AA39" s="122">
        <v>4080.9</v>
      </c>
      <c r="AB39" s="25">
        <v>0</v>
      </c>
      <c r="AC39" s="25">
        <v>652.94000000000005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4733.84</v>
      </c>
    </row>
    <row r="40" spans="1:35" x14ac:dyDescent="0.35">
      <c r="A40">
        <v>1</v>
      </c>
      <c r="B40" t="s">
        <v>59</v>
      </c>
      <c r="D40" t="s">
        <v>60</v>
      </c>
      <c r="F40" t="s">
        <v>71</v>
      </c>
      <c r="G40" s="130">
        <v>3956</v>
      </c>
      <c r="H40" t="s">
        <v>72</v>
      </c>
      <c r="I40" t="s">
        <v>165</v>
      </c>
      <c r="J40" t="s">
        <v>166</v>
      </c>
      <c r="K40" t="s">
        <v>60</v>
      </c>
      <c r="M40" t="s">
        <v>61</v>
      </c>
      <c r="N40" t="s">
        <v>62</v>
      </c>
      <c r="O40" t="s">
        <v>63</v>
      </c>
      <c r="P40" t="s">
        <v>69</v>
      </c>
      <c r="Q40" t="s">
        <v>70</v>
      </c>
      <c r="R40" t="s">
        <v>75</v>
      </c>
      <c r="S40" t="s">
        <v>76</v>
      </c>
      <c r="T40" t="s">
        <v>77</v>
      </c>
      <c r="U40" t="s">
        <v>78</v>
      </c>
      <c r="V40" t="s">
        <v>66</v>
      </c>
      <c r="W40" t="s">
        <v>67</v>
      </c>
      <c r="Y40" t="s">
        <v>79</v>
      </c>
      <c r="Z40" t="s">
        <v>80</v>
      </c>
      <c r="AA40" s="122">
        <v>17468</v>
      </c>
      <c r="AB40" s="25">
        <v>0</v>
      </c>
      <c r="AC40" s="25">
        <v>2794.88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20262.88</v>
      </c>
    </row>
    <row r="41" spans="1:35" x14ac:dyDescent="0.35">
      <c r="A41">
        <v>1</v>
      </c>
      <c r="B41" t="s">
        <v>59</v>
      </c>
      <c r="D41" t="s">
        <v>60</v>
      </c>
      <c r="F41" t="s">
        <v>71</v>
      </c>
      <c r="G41" s="130">
        <v>3957</v>
      </c>
      <c r="H41" t="s">
        <v>72</v>
      </c>
      <c r="I41" t="s">
        <v>167</v>
      </c>
      <c r="J41" t="s">
        <v>168</v>
      </c>
      <c r="K41" t="s">
        <v>60</v>
      </c>
      <c r="M41" t="s">
        <v>61</v>
      </c>
      <c r="N41" t="s">
        <v>62</v>
      </c>
      <c r="O41" t="s">
        <v>63</v>
      </c>
      <c r="P41" t="s">
        <v>83</v>
      </c>
      <c r="Q41" t="s">
        <v>84</v>
      </c>
      <c r="R41" t="s">
        <v>75</v>
      </c>
      <c r="S41" t="s">
        <v>76</v>
      </c>
      <c r="T41" t="s">
        <v>77</v>
      </c>
      <c r="U41" t="s">
        <v>78</v>
      </c>
      <c r="V41" t="s">
        <v>66</v>
      </c>
      <c r="W41" t="s">
        <v>67</v>
      </c>
      <c r="Y41" t="s">
        <v>79</v>
      </c>
      <c r="Z41" t="s">
        <v>80</v>
      </c>
      <c r="AA41" s="122">
        <v>28400</v>
      </c>
      <c r="AB41" s="25">
        <v>0</v>
      </c>
      <c r="AC41" s="25">
        <v>4544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32944</v>
      </c>
    </row>
    <row r="42" spans="1:35" x14ac:dyDescent="0.35">
      <c r="A42">
        <v>1</v>
      </c>
      <c r="B42" t="s">
        <v>59</v>
      </c>
      <c r="D42" t="s">
        <v>60</v>
      </c>
      <c r="F42" t="s">
        <v>71</v>
      </c>
      <c r="G42" s="130">
        <v>3958</v>
      </c>
      <c r="H42" t="s">
        <v>72</v>
      </c>
      <c r="I42" t="s">
        <v>169</v>
      </c>
      <c r="J42" t="s">
        <v>170</v>
      </c>
      <c r="K42" t="s">
        <v>60</v>
      </c>
      <c r="M42" t="s">
        <v>61</v>
      </c>
      <c r="N42" t="s">
        <v>62</v>
      </c>
      <c r="O42" t="s">
        <v>63</v>
      </c>
      <c r="P42" t="s">
        <v>64</v>
      </c>
      <c r="Q42" t="s">
        <v>65</v>
      </c>
      <c r="R42" t="s">
        <v>75</v>
      </c>
      <c r="S42" t="s">
        <v>76</v>
      </c>
      <c r="T42" t="s">
        <v>77</v>
      </c>
      <c r="U42" t="s">
        <v>78</v>
      </c>
      <c r="V42" t="s">
        <v>66</v>
      </c>
      <c r="W42" t="s">
        <v>67</v>
      </c>
      <c r="Y42" t="s">
        <v>79</v>
      </c>
      <c r="Z42" t="s">
        <v>80</v>
      </c>
      <c r="AA42" s="122">
        <v>9229.9500000000007</v>
      </c>
      <c r="AB42" s="25">
        <v>0</v>
      </c>
      <c r="AC42" s="25">
        <v>1476.79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10706.74</v>
      </c>
    </row>
    <row r="43" spans="1:35" x14ac:dyDescent="0.35">
      <c r="A43">
        <v>1</v>
      </c>
      <c r="B43" t="s">
        <v>59</v>
      </c>
      <c r="D43" t="s">
        <v>60</v>
      </c>
      <c r="F43" t="s">
        <v>71</v>
      </c>
      <c r="G43" s="130">
        <v>3959</v>
      </c>
      <c r="H43" t="s">
        <v>72</v>
      </c>
      <c r="I43" t="s">
        <v>171</v>
      </c>
      <c r="J43" t="s">
        <v>172</v>
      </c>
      <c r="K43" t="s">
        <v>60</v>
      </c>
      <c r="M43" t="s">
        <v>61</v>
      </c>
      <c r="N43" t="s">
        <v>62</v>
      </c>
      <c r="O43" t="s">
        <v>63</v>
      </c>
      <c r="P43" t="s">
        <v>69</v>
      </c>
      <c r="Q43" t="s">
        <v>70</v>
      </c>
      <c r="R43" t="s">
        <v>75</v>
      </c>
      <c r="S43" t="s">
        <v>76</v>
      </c>
      <c r="T43" t="s">
        <v>77</v>
      </c>
      <c r="U43" t="s">
        <v>78</v>
      </c>
      <c r="V43" t="s">
        <v>66</v>
      </c>
      <c r="W43" t="s">
        <v>67</v>
      </c>
      <c r="Y43" t="s">
        <v>79</v>
      </c>
      <c r="Z43" t="s">
        <v>80</v>
      </c>
      <c r="AA43" s="25">
        <v>6122.5</v>
      </c>
      <c r="AB43" s="25">
        <v>0</v>
      </c>
      <c r="AC43" s="25">
        <v>979.6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7102.1</v>
      </c>
    </row>
    <row r="44" spans="1:35" x14ac:dyDescent="0.35">
      <c r="A44">
        <v>1</v>
      </c>
      <c r="B44" t="s">
        <v>59</v>
      </c>
      <c r="D44" t="s">
        <v>60</v>
      </c>
      <c r="F44" t="s">
        <v>71</v>
      </c>
      <c r="G44" s="130">
        <v>3960</v>
      </c>
      <c r="H44" t="s">
        <v>72</v>
      </c>
      <c r="I44" t="s">
        <v>173</v>
      </c>
      <c r="J44" t="s">
        <v>174</v>
      </c>
      <c r="K44" t="s">
        <v>60</v>
      </c>
      <c r="M44" t="s">
        <v>61</v>
      </c>
      <c r="N44" t="s">
        <v>62</v>
      </c>
      <c r="O44" t="s">
        <v>63</v>
      </c>
      <c r="P44" t="s">
        <v>69</v>
      </c>
      <c r="Q44" t="s">
        <v>70</v>
      </c>
      <c r="R44" t="s">
        <v>75</v>
      </c>
      <c r="S44" t="s">
        <v>76</v>
      </c>
      <c r="T44" t="s">
        <v>77</v>
      </c>
      <c r="U44" t="s">
        <v>78</v>
      </c>
      <c r="V44" t="s">
        <v>66</v>
      </c>
      <c r="W44" t="s">
        <v>67</v>
      </c>
      <c r="Y44" t="s">
        <v>79</v>
      </c>
      <c r="Z44" t="s">
        <v>80</v>
      </c>
      <c r="AA44" s="122">
        <v>9500</v>
      </c>
      <c r="AB44" s="25">
        <v>0</v>
      </c>
      <c r="AC44" s="25">
        <v>1520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11020</v>
      </c>
    </row>
    <row r="45" spans="1:35" x14ac:dyDescent="0.35">
      <c r="A45">
        <v>1</v>
      </c>
      <c r="B45" t="s">
        <v>59</v>
      </c>
      <c r="D45" t="s">
        <v>60</v>
      </c>
      <c r="F45" t="s">
        <v>71</v>
      </c>
      <c r="G45" s="130">
        <v>3961</v>
      </c>
      <c r="H45" t="s">
        <v>72</v>
      </c>
      <c r="I45" t="s">
        <v>175</v>
      </c>
      <c r="J45" t="s">
        <v>176</v>
      </c>
      <c r="K45" t="s">
        <v>60</v>
      </c>
      <c r="M45" t="s">
        <v>61</v>
      </c>
      <c r="N45" t="s">
        <v>62</v>
      </c>
      <c r="O45" t="s">
        <v>63</v>
      </c>
      <c r="P45" t="s">
        <v>69</v>
      </c>
      <c r="Q45" t="s">
        <v>70</v>
      </c>
      <c r="R45" t="s">
        <v>75</v>
      </c>
      <c r="S45" t="s">
        <v>76</v>
      </c>
      <c r="T45" t="s">
        <v>77</v>
      </c>
      <c r="U45" t="s">
        <v>78</v>
      </c>
      <c r="V45" t="s">
        <v>66</v>
      </c>
      <c r="W45" t="s">
        <v>67</v>
      </c>
      <c r="Y45" t="s">
        <v>79</v>
      </c>
      <c r="Z45" t="s">
        <v>80</v>
      </c>
      <c r="AA45" s="25">
        <v>19193.75</v>
      </c>
      <c r="AB45" s="25">
        <v>0</v>
      </c>
      <c r="AC45" s="25">
        <v>3071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22264.75</v>
      </c>
    </row>
    <row r="46" spans="1:35" x14ac:dyDescent="0.35">
      <c r="A46">
        <v>1</v>
      </c>
      <c r="B46" t="s">
        <v>59</v>
      </c>
      <c r="D46" t="s">
        <v>60</v>
      </c>
      <c r="F46" t="s">
        <v>71</v>
      </c>
      <c r="G46" s="130">
        <v>3962</v>
      </c>
      <c r="H46" t="s">
        <v>72</v>
      </c>
      <c r="I46" t="s">
        <v>177</v>
      </c>
      <c r="J46" t="s">
        <v>178</v>
      </c>
      <c r="K46" t="s">
        <v>60</v>
      </c>
      <c r="M46" t="s">
        <v>61</v>
      </c>
      <c r="N46" t="s">
        <v>62</v>
      </c>
      <c r="O46" t="s">
        <v>63</v>
      </c>
      <c r="P46" t="s">
        <v>69</v>
      </c>
      <c r="Q46" t="s">
        <v>70</v>
      </c>
      <c r="R46" t="s">
        <v>75</v>
      </c>
      <c r="S46" t="s">
        <v>76</v>
      </c>
      <c r="T46" t="s">
        <v>77</v>
      </c>
      <c r="U46" t="s">
        <v>78</v>
      </c>
      <c r="V46" t="s">
        <v>66</v>
      </c>
      <c r="W46" t="s">
        <v>67</v>
      </c>
      <c r="Y46" t="s">
        <v>79</v>
      </c>
      <c r="Z46" t="s">
        <v>80</v>
      </c>
      <c r="AA46" s="25">
        <v>26676</v>
      </c>
      <c r="AB46" s="25">
        <v>0</v>
      </c>
      <c r="AC46" s="25">
        <v>4268.16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30944.16</v>
      </c>
    </row>
    <row r="47" spans="1:35" x14ac:dyDescent="0.35">
      <c r="A47">
        <v>1</v>
      </c>
      <c r="B47" t="s">
        <v>59</v>
      </c>
      <c r="D47" t="s">
        <v>60</v>
      </c>
      <c r="F47" t="s">
        <v>71</v>
      </c>
      <c r="G47" s="130">
        <v>3963</v>
      </c>
      <c r="H47" t="s">
        <v>72</v>
      </c>
      <c r="I47" t="s">
        <v>179</v>
      </c>
      <c r="J47" t="s">
        <v>180</v>
      </c>
      <c r="K47" t="s">
        <v>60</v>
      </c>
      <c r="M47" t="s">
        <v>61</v>
      </c>
      <c r="N47" t="s">
        <v>62</v>
      </c>
      <c r="O47" t="s">
        <v>63</v>
      </c>
      <c r="P47" t="s">
        <v>69</v>
      </c>
      <c r="Q47" t="s">
        <v>70</v>
      </c>
      <c r="R47" t="s">
        <v>75</v>
      </c>
      <c r="S47" t="s">
        <v>76</v>
      </c>
      <c r="T47" t="s">
        <v>77</v>
      </c>
      <c r="U47" t="s">
        <v>78</v>
      </c>
      <c r="V47" t="s">
        <v>66</v>
      </c>
      <c r="W47" t="s">
        <v>67</v>
      </c>
      <c r="Y47" t="s">
        <v>79</v>
      </c>
      <c r="Z47" t="s">
        <v>80</v>
      </c>
      <c r="AA47" s="25">
        <v>14960</v>
      </c>
      <c r="AB47" s="25">
        <v>0</v>
      </c>
      <c r="AC47" s="25">
        <v>2393.6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17353.599999999999</v>
      </c>
    </row>
    <row r="48" spans="1:35" x14ac:dyDescent="0.35">
      <c r="A48">
        <v>1</v>
      </c>
      <c r="B48" t="s">
        <v>59</v>
      </c>
      <c r="D48" t="s">
        <v>60</v>
      </c>
      <c r="F48" t="s">
        <v>71</v>
      </c>
      <c r="G48" s="130">
        <v>3964</v>
      </c>
      <c r="H48" t="s">
        <v>72</v>
      </c>
      <c r="I48" t="s">
        <v>181</v>
      </c>
      <c r="J48" t="s">
        <v>182</v>
      </c>
      <c r="K48" t="s">
        <v>60</v>
      </c>
      <c r="M48" t="s">
        <v>61</v>
      </c>
      <c r="N48" t="s">
        <v>62</v>
      </c>
      <c r="O48" t="s">
        <v>63</v>
      </c>
      <c r="P48" t="s">
        <v>69</v>
      </c>
      <c r="Q48" t="s">
        <v>70</v>
      </c>
      <c r="R48" t="s">
        <v>75</v>
      </c>
      <c r="S48" t="s">
        <v>76</v>
      </c>
      <c r="T48" t="s">
        <v>77</v>
      </c>
      <c r="U48" t="s">
        <v>78</v>
      </c>
      <c r="V48" t="s">
        <v>66</v>
      </c>
      <c r="W48" t="s">
        <v>67</v>
      </c>
      <c r="Y48" t="s">
        <v>79</v>
      </c>
      <c r="Z48" t="s">
        <v>80</v>
      </c>
      <c r="AA48" s="25">
        <v>8865</v>
      </c>
      <c r="AB48" s="25">
        <v>0</v>
      </c>
      <c r="AC48" s="25">
        <v>1418.4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10283.4</v>
      </c>
    </row>
    <row r="49" spans="1:35" x14ac:dyDescent="0.35">
      <c r="A49">
        <v>1</v>
      </c>
      <c r="B49" t="s">
        <v>59</v>
      </c>
      <c r="D49" t="s">
        <v>60</v>
      </c>
      <c r="F49" t="s">
        <v>71</v>
      </c>
      <c r="G49" s="130">
        <v>3965</v>
      </c>
      <c r="H49" t="s">
        <v>72</v>
      </c>
      <c r="I49" t="s">
        <v>183</v>
      </c>
      <c r="J49" t="s">
        <v>184</v>
      </c>
      <c r="K49" t="s">
        <v>60</v>
      </c>
      <c r="M49" t="s">
        <v>61</v>
      </c>
      <c r="N49" t="s">
        <v>62</v>
      </c>
      <c r="O49" t="s">
        <v>63</v>
      </c>
      <c r="P49" t="s">
        <v>185</v>
      </c>
      <c r="Q49" t="s">
        <v>186</v>
      </c>
      <c r="R49" t="s">
        <v>75</v>
      </c>
      <c r="S49" t="s">
        <v>76</v>
      </c>
      <c r="T49" t="s">
        <v>77</v>
      </c>
      <c r="U49" t="s">
        <v>78</v>
      </c>
      <c r="V49" t="s">
        <v>66</v>
      </c>
      <c r="W49" t="s">
        <v>67</v>
      </c>
      <c r="Y49" t="s">
        <v>79</v>
      </c>
      <c r="Z49" t="s">
        <v>80</v>
      </c>
      <c r="AA49" s="25">
        <v>108043.2</v>
      </c>
      <c r="AB49" s="25">
        <v>0</v>
      </c>
      <c r="AC49" s="25">
        <v>17286.91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125330.11</v>
      </c>
    </row>
    <row r="50" spans="1:35" x14ac:dyDescent="0.35">
      <c r="A50">
        <v>1</v>
      </c>
      <c r="B50" t="s">
        <v>59</v>
      </c>
      <c r="D50" t="s">
        <v>60</v>
      </c>
      <c r="F50" t="s">
        <v>71</v>
      </c>
      <c r="G50" s="130">
        <v>3966</v>
      </c>
      <c r="H50" t="s">
        <v>72</v>
      </c>
      <c r="I50" t="s">
        <v>187</v>
      </c>
      <c r="J50" t="s">
        <v>188</v>
      </c>
      <c r="K50" t="s">
        <v>60</v>
      </c>
      <c r="M50" t="s">
        <v>61</v>
      </c>
      <c r="N50" t="s">
        <v>62</v>
      </c>
      <c r="O50" t="s">
        <v>63</v>
      </c>
      <c r="P50" t="s">
        <v>143</v>
      </c>
      <c r="Q50" t="s">
        <v>144</v>
      </c>
      <c r="R50" t="s">
        <v>75</v>
      </c>
      <c r="S50" t="s">
        <v>76</v>
      </c>
      <c r="T50" t="s">
        <v>77</v>
      </c>
      <c r="U50" t="s">
        <v>78</v>
      </c>
      <c r="V50" t="s">
        <v>66</v>
      </c>
      <c r="W50" t="s">
        <v>67</v>
      </c>
      <c r="Y50" t="s">
        <v>79</v>
      </c>
      <c r="Z50" t="s">
        <v>80</v>
      </c>
      <c r="AA50" s="25">
        <v>9804</v>
      </c>
      <c r="AB50" s="25">
        <v>0</v>
      </c>
      <c r="AC50" s="25">
        <v>1568.64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11372.64</v>
      </c>
    </row>
    <row r="51" spans="1:35" x14ac:dyDescent="0.35">
      <c r="A51">
        <v>1</v>
      </c>
      <c r="B51" t="s">
        <v>59</v>
      </c>
      <c r="D51" t="s">
        <v>60</v>
      </c>
      <c r="F51" t="s">
        <v>71</v>
      </c>
      <c r="G51" s="130">
        <v>3967</v>
      </c>
      <c r="H51" t="s">
        <v>72</v>
      </c>
      <c r="I51" t="s">
        <v>189</v>
      </c>
      <c r="J51" t="s">
        <v>190</v>
      </c>
      <c r="K51" t="s">
        <v>60</v>
      </c>
      <c r="M51" t="s">
        <v>61</v>
      </c>
      <c r="N51" t="s">
        <v>62</v>
      </c>
      <c r="O51" t="s">
        <v>63</v>
      </c>
      <c r="P51" t="s">
        <v>83</v>
      </c>
      <c r="Q51" t="s">
        <v>84</v>
      </c>
      <c r="R51" t="s">
        <v>75</v>
      </c>
      <c r="S51" t="s">
        <v>76</v>
      </c>
      <c r="T51" t="s">
        <v>77</v>
      </c>
      <c r="U51" t="s">
        <v>78</v>
      </c>
      <c r="V51" t="s">
        <v>66</v>
      </c>
      <c r="W51" t="s">
        <v>67</v>
      </c>
      <c r="Y51" t="s">
        <v>79</v>
      </c>
      <c r="Z51" t="s">
        <v>80</v>
      </c>
      <c r="AA51" s="25">
        <v>15655</v>
      </c>
      <c r="AB51" s="25">
        <v>0</v>
      </c>
      <c r="AC51" s="25">
        <v>2504.8000000000002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18159.8</v>
      </c>
    </row>
    <row r="52" spans="1:35" x14ac:dyDescent="0.35">
      <c r="A52">
        <v>1</v>
      </c>
      <c r="B52" t="s">
        <v>59</v>
      </c>
      <c r="D52" t="s">
        <v>60</v>
      </c>
      <c r="F52" t="s">
        <v>71</v>
      </c>
      <c r="G52" s="130">
        <v>3968</v>
      </c>
      <c r="H52" t="s">
        <v>72</v>
      </c>
      <c r="I52" t="s">
        <v>191</v>
      </c>
      <c r="J52" t="s">
        <v>192</v>
      </c>
      <c r="K52" t="s">
        <v>60</v>
      </c>
      <c r="M52" t="s">
        <v>61</v>
      </c>
      <c r="N52" t="s">
        <v>62</v>
      </c>
      <c r="O52" t="s">
        <v>63</v>
      </c>
      <c r="P52" t="s">
        <v>69</v>
      </c>
      <c r="Q52" t="s">
        <v>70</v>
      </c>
      <c r="R52" t="s">
        <v>75</v>
      </c>
      <c r="S52" t="s">
        <v>76</v>
      </c>
      <c r="T52" t="s">
        <v>77</v>
      </c>
      <c r="U52" t="s">
        <v>78</v>
      </c>
      <c r="V52" t="s">
        <v>66</v>
      </c>
      <c r="W52" t="s">
        <v>67</v>
      </c>
      <c r="Y52" t="s">
        <v>79</v>
      </c>
      <c r="Z52" t="s">
        <v>80</v>
      </c>
      <c r="AA52" s="25">
        <v>42636</v>
      </c>
      <c r="AB52" s="25">
        <v>0</v>
      </c>
      <c r="AC52" s="25">
        <v>6821.76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49457.760000000002</v>
      </c>
    </row>
    <row r="53" spans="1:35" x14ac:dyDescent="0.35">
      <c r="A53">
        <v>1</v>
      </c>
      <c r="B53" t="s">
        <v>59</v>
      </c>
      <c r="D53" t="s">
        <v>60</v>
      </c>
      <c r="F53" t="s">
        <v>71</v>
      </c>
      <c r="G53" s="130">
        <v>3969</v>
      </c>
      <c r="H53" t="s">
        <v>72</v>
      </c>
      <c r="I53" t="s">
        <v>193</v>
      </c>
      <c r="J53" t="s">
        <v>194</v>
      </c>
      <c r="K53" t="s">
        <v>60</v>
      </c>
      <c r="M53" t="s">
        <v>61</v>
      </c>
      <c r="N53" t="s">
        <v>62</v>
      </c>
      <c r="O53" t="s">
        <v>63</v>
      </c>
      <c r="P53" t="s">
        <v>69</v>
      </c>
      <c r="Q53" t="s">
        <v>70</v>
      </c>
      <c r="R53" t="s">
        <v>75</v>
      </c>
      <c r="S53" t="s">
        <v>76</v>
      </c>
      <c r="T53" t="s">
        <v>77</v>
      </c>
      <c r="U53" t="s">
        <v>78</v>
      </c>
      <c r="V53" t="s">
        <v>66</v>
      </c>
      <c r="W53" t="s">
        <v>67</v>
      </c>
      <c r="Y53" t="s">
        <v>79</v>
      </c>
      <c r="Z53" t="s">
        <v>80</v>
      </c>
      <c r="AA53" s="25">
        <v>24624</v>
      </c>
      <c r="AB53" s="25">
        <v>0</v>
      </c>
      <c r="AC53" s="25">
        <v>3939.84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28563.84</v>
      </c>
    </row>
    <row r="54" spans="1:35" x14ac:dyDescent="0.35">
      <c r="A54">
        <v>1</v>
      </c>
      <c r="B54" t="s">
        <v>59</v>
      </c>
      <c r="D54" t="s">
        <v>60</v>
      </c>
      <c r="F54" t="s">
        <v>71</v>
      </c>
      <c r="G54" s="130">
        <v>3970</v>
      </c>
      <c r="H54" t="s">
        <v>72</v>
      </c>
      <c r="I54" t="s">
        <v>195</v>
      </c>
      <c r="J54" t="s">
        <v>196</v>
      </c>
      <c r="K54" t="s">
        <v>60</v>
      </c>
      <c r="M54" t="s">
        <v>61</v>
      </c>
      <c r="N54" t="s">
        <v>62</v>
      </c>
      <c r="O54" t="s">
        <v>63</v>
      </c>
      <c r="P54" t="s">
        <v>69</v>
      </c>
      <c r="Q54" t="s">
        <v>70</v>
      </c>
      <c r="R54" t="s">
        <v>75</v>
      </c>
      <c r="S54" t="s">
        <v>76</v>
      </c>
      <c r="T54" t="s">
        <v>77</v>
      </c>
      <c r="U54" t="s">
        <v>78</v>
      </c>
      <c r="V54" t="s">
        <v>66</v>
      </c>
      <c r="W54" t="s">
        <v>67</v>
      </c>
      <c r="Y54" t="s">
        <v>79</v>
      </c>
      <c r="Z54" t="s">
        <v>80</v>
      </c>
      <c r="AA54" s="25">
        <v>8986.75</v>
      </c>
      <c r="AB54" s="25">
        <v>0</v>
      </c>
      <c r="AC54" s="25">
        <v>1437.88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10424.629999999999</v>
      </c>
    </row>
    <row r="55" spans="1:35" x14ac:dyDescent="0.35">
      <c r="A55">
        <v>1</v>
      </c>
      <c r="B55" t="s">
        <v>59</v>
      </c>
      <c r="D55" t="s">
        <v>60</v>
      </c>
      <c r="F55" t="s">
        <v>71</v>
      </c>
      <c r="G55" s="130">
        <v>3972</v>
      </c>
      <c r="H55" t="s">
        <v>72</v>
      </c>
      <c r="I55" t="s">
        <v>197</v>
      </c>
      <c r="J55" t="s">
        <v>198</v>
      </c>
      <c r="K55" t="s">
        <v>60</v>
      </c>
      <c r="M55" t="s">
        <v>61</v>
      </c>
      <c r="N55" t="s">
        <v>62</v>
      </c>
      <c r="O55" t="s">
        <v>63</v>
      </c>
      <c r="P55" t="s">
        <v>69</v>
      </c>
      <c r="Q55" t="s">
        <v>70</v>
      </c>
      <c r="R55" t="s">
        <v>75</v>
      </c>
      <c r="S55" t="s">
        <v>76</v>
      </c>
      <c r="T55" t="s">
        <v>77</v>
      </c>
      <c r="U55" t="s">
        <v>78</v>
      </c>
      <c r="V55" t="s">
        <v>66</v>
      </c>
      <c r="W55" t="s">
        <v>67</v>
      </c>
      <c r="Y55" t="s">
        <v>79</v>
      </c>
      <c r="Z55" t="s">
        <v>80</v>
      </c>
      <c r="AA55" s="25">
        <v>10000</v>
      </c>
      <c r="AB55" s="25">
        <v>0</v>
      </c>
      <c r="AC55" s="25">
        <v>1600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11600</v>
      </c>
    </row>
    <row r="56" spans="1:35" s="24" customFormat="1" x14ac:dyDescent="0.35">
      <c r="A56" s="24">
        <v>1</v>
      </c>
      <c r="B56" s="24" t="s">
        <v>59</v>
      </c>
      <c r="D56" s="24" t="s">
        <v>60</v>
      </c>
      <c r="F56" s="24" t="s">
        <v>71</v>
      </c>
      <c r="G56" s="131">
        <v>3973</v>
      </c>
      <c r="H56" s="24" t="s">
        <v>72</v>
      </c>
      <c r="I56" s="24" t="s">
        <v>199</v>
      </c>
      <c r="J56" s="24" t="s">
        <v>200</v>
      </c>
      <c r="K56" s="24" t="s">
        <v>201</v>
      </c>
      <c r="M56" s="24" t="s">
        <v>61</v>
      </c>
      <c r="N56" s="24" t="s">
        <v>62</v>
      </c>
      <c r="O56" s="24" t="s">
        <v>63</v>
      </c>
      <c r="P56" s="24" t="s">
        <v>69</v>
      </c>
      <c r="Q56" s="24" t="s">
        <v>70</v>
      </c>
      <c r="R56" s="24" t="s">
        <v>75</v>
      </c>
      <c r="S56" s="24" t="s">
        <v>76</v>
      </c>
      <c r="T56" s="24" t="s">
        <v>77</v>
      </c>
      <c r="U56" s="24" t="s">
        <v>78</v>
      </c>
      <c r="V56" s="24" t="s">
        <v>66</v>
      </c>
      <c r="W56" s="24" t="s">
        <v>67</v>
      </c>
      <c r="Y56" s="24" t="s">
        <v>79</v>
      </c>
      <c r="Z56" s="24" t="s">
        <v>80</v>
      </c>
      <c r="AA56" s="26">
        <v>9677.5</v>
      </c>
      <c r="AB56" s="26">
        <v>0</v>
      </c>
      <c r="AC56" s="26">
        <v>1548.4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11225.9</v>
      </c>
    </row>
    <row r="57" spans="1:35" x14ac:dyDescent="0.35">
      <c r="A57">
        <v>1</v>
      </c>
      <c r="B57" t="s">
        <v>59</v>
      </c>
      <c r="D57" t="s">
        <v>60</v>
      </c>
      <c r="F57" t="s">
        <v>71</v>
      </c>
      <c r="G57" s="130">
        <v>3974</v>
      </c>
      <c r="H57" t="s">
        <v>72</v>
      </c>
      <c r="I57" t="s">
        <v>202</v>
      </c>
      <c r="J57" t="s">
        <v>203</v>
      </c>
      <c r="K57" t="s">
        <v>60</v>
      </c>
      <c r="M57" t="s">
        <v>61</v>
      </c>
      <c r="N57" t="s">
        <v>62</v>
      </c>
      <c r="O57" t="s">
        <v>63</v>
      </c>
      <c r="P57" t="s">
        <v>69</v>
      </c>
      <c r="Q57" t="s">
        <v>70</v>
      </c>
      <c r="R57" t="s">
        <v>75</v>
      </c>
      <c r="S57" t="s">
        <v>76</v>
      </c>
      <c r="T57" t="s">
        <v>77</v>
      </c>
      <c r="U57" t="s">
        <v>78</v>
      </c>
      <c r="V57" t="s">
        <v>66</v>
      </c>
      <c r="W57" t="s">
        <v>67</v>
      </c>
      <c r="Y57" t="s">
        <v>79</v>
      </c>
      <c r="Z57" t="s">
        <v>80</v>
      </c>
      <c r="AA57" s="25">
        <v>11100</v>
      </c>
      <c r="AB57" s="25">
        <v>0</v>
      </c>
      <c r="AC57" s="25">
        <v>1776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12876</v>
      </c>
    </row>
    <row r="58" spans="1:35" x14ac:dyDescent="0.35">
      <c r="A58">
        <v>1</v>
      </c>
      <c r="B58" t="s">
        <v>59</v>
      </c>
      <c r="D58" t="s">
        <v>60</v>
      </c>
      <c r="F58" t="s">
        <v>71</v>
      </c>
      <c r="G58" s="130">
        <v>3975</v>
      </c>
      <c r="H58" t="s">
        <v>72</v>
      </c>
      <c r="I58" t="s">
        <v>204</v>
      </c>
      <c r="J58" t="s">
        <v>205</v>
      </c>
      <c r="K58" t="s">
        <v>60</v>
      </c>
      <c r="M58" t="s">
        <v>61</v>
      </c>
      <c r="N58" t="s">
        <v>62</v>
      </c>
      <c r="O58" t="s">
        <v>63</v>
      </c>
      <c r="P58" t="s">
        <v>69</v>
      </c>
      <c r="Q58" t="s">
        <v>70</v>
      </c>
      <c r="R58" t="s">
        <v>75</v>
      </c>
      <c r="S58" t="s">
        <v>76</v>
      </c>
      <c r="T58" t="s">
        <v>77</v>
      </c>
      <c r="U58" t="s">
        <v>78</v>
      </c>
      <c r="V58" t="s">
        <v>66</v>
      </c>
      <c r="W58" t="s">
        <v>67</v>
      </c>
      <c r="Y58" t="s">
        <v>79</v>
      </c>
      <c r="Z58" t="s">
        <v>80</v>
      </c>
      <c r="AA58" s="25">
        <v>9900</v>
      </c>
      <c r="AB58" s="25">
        <v>0</v>
      </c>
      <c r="AC58" s="25">
        <v>1584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11484</v>
      </c>
    </row>
    <row r="59" spans="1:35" x14ac:dyDescent="0.35">
      <c r="A59">
        <v>1</v>
      </c>
      <c r="B59" t="s">
        <v>59</v>
      </c>
      <c r="D59" t="s">
        <v>60</v>
      </c>
      <c r="F59" t="s">
        <v>71</v>
      </c>
      <c r="G59" s="130">
        <v>3976</v>
      </c>
      <c r="H59" t="s">
        <v>72</v>
      </c>
      <c r="I59" t="s">
        <v>206</v>
      </c>
      <c r="J59" t="s">
        <v>207</v>
      </c>
      <c r="K59" t="s">
        <v>60</v>
      </c>
      <c r="M59" t="s">
        <v>61</v>
      </c>
      <c r="N59" t="s">
        <v>62</v>
      </c>
      <c r="O59" t="s">
        <v>63</v>
      </c>
      <c r="P59" t="s">
        <v>83</v>
      </c>
      <c r="Q59" t="s">
        <v>84</v>
      </c>
      <c r="R59" t="s">
        <v>75</v>
      </c>
      <c r="S59" t="s">
        <v>76</v>
      </c>
      <c r="T59" t="s">
        <v>77</v>
      </c>
      <c r="U59" t="s">
        <v>78</v>
      </c>
      <c r="V59" t="s">
        <v>66</v>
      </c>
      <c r="W59" t="s">
        <v>67</v>
      </c>
      <c r="Y59" t="s">
        <v>79</v>
      </c>
      <c r="Z59" t="s">
        <v>80</v>
      </c>
      <c r="AA59" s="25">
        <v>12367</v>
      </c>
      <c r="AB59" s="25">
        <v>0</v>
      </c>
      <c r="AC59" s="25">
        <v>1978.72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14345.72</v>
      </c>
    </row>
    <row r="60" spans="1:35" x14ac:dyDescent="0.35">
      <c r="A60">
        <v>1</v>
      </c>
      <c r="B60" t="s">
        <v>59</v>
      </c>
      <c r="D60" t="s">
        <v>60</v>
      </c>
      <c r="F60" t="s">
        <v>71</v>
      </c>
      <c r="G60" s="130">
        <v>3977</v>
      </c>
      <c r="H60" t="s">
        <v>72</v>
      </c>
      <c r="I60" t="s">
        <v>208</v>
      </c>
      <c r="J60" t="s">
        <v>209</v>
      </c>
      <c r="K60" t="s">
        <v>60</v>
      </c>
      <c r="M60" t="s">
        <v>61</v>
      </c>
      <c r="N60" t="s">
        <v>62</v>
      </c>
      <c r="O60" t="s">
        <v>63</v>
      </c>
      <c r="P60" t="s">
        <v>69</v>
      </c>
      <c r="Q60" t="s">
        <v>70</v>
      </c>
      <c r="R60" t="s">
        <v>75</v>
      </c>
      <c r="S60" t="s">
        <v>76</v>
      </c>
      <c r="T60" t="s">
        <v>77</v>
      </c>
      <c r="U60" t="s">
        <v>78</v>
      </c>
      <c r="V60" t="s">
        <v>66</v>
      </c>
      <c r="W60" t="s">
        <v>67</v>
      </c>
      <c r="Y60" t="s">
        <v>79</v>
      </c>
      <c r="Z60" t="s">
        <v>80</v>
      </c>
      <c r="AA60" s="25">
        <v>9130</v>
      </c>
      <c r="AB60" s="25">
        <v>0</v>
      </c>
      <c r="AC60" s="25">
        <v>1460.8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10590.8</v>
      </c>
    </row>
    <row r="61" spans="1:35" x14ac:dyDescent="0.35">
      <c r="A61">
        <v>1</v>
      </c>
      <c r="B61" t="s">
        <v>59</v>
      </c>
      <c r="D61" t="s">
        <v>60</v>
      </c>
      <c r="F61" t="s">
        <v>71</v>
      </c>
      <c r="G61" s="130">
        <v>3978</v>
      </c>
      <c r="H61" t="s">
        <v>72</v>
      </c>
      <c r="I61" t="s">
        <v>210</v>
      </c>
      <c r="J61" t="s">
        <v>211</v>
      </c>
      <c r="K61" t="s">
        <v>60</v>
      </c>
      <c r="M61" t="s">
        <v>61</v>
      </c>
      <c r="N61" t="s">
        <v>62</v>
      </c>
      <c r="O61" t="s">
        <v>63</v>
      </c>
      <c r="P61" t="s">
        <v>69</v>
      </c>
      <c r="Q61" t="s">
        <v>70</v>
      </c>
      <c r="R61" t="s">
        <v>75</v>
      </c>
      <c r="S61" t="s">
        <v>76</v>
      </c>
      <c r="T61" t="s">
        <v>77</v>
      </c>
      <c r="U61" t="s">
        <v>78</v>
      </c>
      <c r="V61" t="s">
        <v>66</v>
      </c>
      <c r="W61" t="s">
        <v>67</v>
      </c>
      <c r="Y61" t="s">
        <v>79</v>
      </c>
      <c r="Z61" t="s">
        <v>80</v>
      </c>
      <c r="AA61" s="25">
        <v>9130</v>
      </c>
      <c r="AB61" s="25">
        <v>0</v>
      </c>
      <c r="AC61" s="25">
        <v>1460.8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10590.8</v>
      </c>
    </row>
    <row r="62" spans="1:35" x14ac:dyDescent="0.35">
      <c r="A62">
        <v>1</v>
      </c>
      <c r="B62" t="s">
        <v>59</v>
      </c>
      <c r="D62" t="s">
        <v>60</v>
      </c>
      <c r="F62" t="s">
        <v>71</v>
      </c>
      <c r="G62" s="130">
        <v>3980</v>
      </c>
      <c r="H62" t="s">
        <v>72</v>
      </c>
      <c r="I62" t="s">
        <v>212</v>
      </c>
      <c r="J62" t="s">
        <v>213</v>
      </c>
      <c r="K62" t="s">
        <v>60</v>
      </c>
      <c r="M62" t="s">
        <v>61</v>
      </c>
      <c r="N62" t="s">
        <v>62</v>
      </c>
      <c r="O62" t="s">
        <v>63</v>
      </c>
      <c r="P62" t="s">
        <v>69</v>
      </c>
      <c r="Q62" t="s">
        <v>70</v>
      </c>
      <c r="R62" t="s">
        <v>75</v>
      </c>
      <c r="S62" t="s">
        <v>76</v>
      </c>
      <c r="T62" t="s">
        <v>77</v>
      </c>
      <c r="U62" t="s">
        <v>78</v>
      </c>
      <c r="V62" t="s">
        <v>66</v>
      </c>
      <c r="W62" t="s">
        <v>67</v>
      </c>
      <c r="Y62" t="s">
        <v>79</v>
      </c>
      <c r="Z62" t="s">
        <v>80</v>
      </c>
      <c r="AA62" s="25">
        <v>28126</v>
      </c>
      <c r="AB62" s="25">
        <v>0</v>
      </c>
      <c r="AC62" s="25">
        <v>4500.16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32626.16</v>
      </c>
    </row>
    <row r="63" spans="1:35" x14ac:dyDescent="0.35">
      <c r="A63">
        <v>1</v>
      </c>
      <c r="B63" t="s">
        <v>59</v>
      </c>
      <c r="D63" t="s">
        <v>60</v>
      </c>
      <c r="F63" t="s">
        <v>71</v>
      </c>
      <c r="G63" s="130">
        <v>3981</v>
      </c>
      <c r="H63" t="s">
        <v>72</v>
      </c>
      <c r="I63" t="s">
        <v>214</v>
      </c>
      <c r="J63" t="s">
        <v>215</v>
      </c>
      <c r="K63" t="s">
        <v>60</v>
      </c>
      <c r="M63" t="s">
        <v>61</v>
      </c>
      <c r="N63" t="s">
        <v>62</v>
      </c>
      <c r="O63" t="s">
        <v>63</v>
      </c>
      <c r="P63" t="s">
        <v>69</v>
      </c>
      <c r="Q63" t="s">
        <v>70</v>
      </c>
      <c r="R63" t="s">
        <v>75</v>
      </c>
      <c r="S63" t="s">
        <v>76</v>
      </c>
      <c r="T63" t="s">
        <v>77</v>
      </c>
      <c r="U63" t="s">
        <v>78</v>
      </c>
      <c r="V63" t="s">
        <v>66</v>
      </c>
      <c r="W63" t="s">
        <v>67</v>
      </c>
      <c r="Y63" t="s">
        <v>79</v>
      </c>
      <c r="Z63" t="s">
        <v>80</v>
      </c>
      <c r="AA63" s="25">
        <v>12210</v>
      </c>
      <c r="AB63" s="25">
        <v>0</v>
      </c>
      <c r="AC63" s="25">
        <v>1953.6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14163.6</v>
      </c>
    </row>
    <row r="64" spans="1:35" x14ac:dyDescent="0.35">
      <c r="A64">
        <v>1</v>
      </c>
      <c r="B64" t="s">
        <v>59</v>
      </c>
      <c r="D64" t="s">
        <v>60</v>
      </c>
      <c r="F64" t="s">
        <v>71</v>
      </c>
      <c r="G64" s="130">
        <v>3982</v>
      </c>
      <c r="H64" t="s">
        <v>72</v>
      </c>
      <c r="I64" t="s">
        <v>216</v>
      </c>
      <c r="J64" t="s">
        <v>217</v>
      </c>
      <c r="K64" t="s">
        <v>60</v>
      </c>
      <c r="M64" t="s">
        <v>61</v>
      </c>
      <c r="N64" t="s">
        <v>62</v>
      </c>
      <c r="O64" t="s">
        <v>63</v>
      </c>
      <c r="P64" t="s">
        <v>69</v>
      </c>
      <c r="Q64" t="s">
        <v>70</v>
      </c>
      <c r="R64" t="s">
        <v>75</v>
      </c>
      <c r="S64" t="s">
        <v>76</v>
      </c>
      <c r="T64" t="s">
        <v>77</v>
      </c>
      <c r="U64" t="s">
        <v>78</v>
      </c>
      <c r="V64" t="s">
        <v>66</v>
      </c>
      <c r="W64" t="s">
        <v>67</v>
      </c>
      <c r="Y64" t="s">
        <v>79</v>
      </c>
      <c r="Z64" t="s">
        <v>80</v>
      </c>
      <c r="AA64" s="25">
        <v>12100</v>
      </c>
      <c r="AB64" s="25">
        <v>0</v>
      </c>
      <c r="AC64" s="25">
        <v>1936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14036</v>
      </c>
    </row>
    <row r="65" spans="1:37" x14ac:dyDescent="0.35">
      <c r="A65">
        <v>1</v>
      </c>
      <c r="B65" t="s">
        <v>59</v>
      </c>
      <c r="D65" t="s">
        <v>218</v>
      </c>
      <c r="E65" t="s">
        <v>68</v>
      </c>
      <c r="F65" t="s">
        <v>71</v>
      </c>
      <c r="G65" s="130">
        <v>3983</v>
      </c>
      <c r="H65" t="s">
        <v>72</v>
      </c>
      <c r="I65" t="s">
        <v>219</v>
      </c>
      <c r="J65" t="s">
        <v>220</v>
      </c>
      <c r="K65" t="s">
        <v>60</v>
      </c>
      <c r="M65" t="s">
        <v>61</v>
      </c>
      <c r="N65" t="s">
        <v>62</v>
      </c>
      <c r="O65" t="s">
        <v>63</v>
      </c>
      <c r="P65" t="s">
        <v>69</v>
      </c>
      <c r="Q65" t="s">
        <v>70</v>
      </c>
      <c r="R65" t="s">
        <v>75</v>
      </c>
      <c r="S65" t="s">
        <v>76</v>
      </c>
      <c r="T65" t="s">
        <v>77</v>
      </c>
      <c r="U65" t="s">
        <v>78</v>
      </c>
      <c r="V65" t="s">
        <v>66</v>
      </c>
      <c r="W65" t="s">
        <v>67</v>
      </c>
      <c r="Y65" t="s">
        <v>79</v>
      </c>
      <c r="Z65" t="s">
        <v>80</v>
      </c>
      <c r="AA65" s="25">
        <v>4590</v>
      </c>
      <c r="AB65" s="25">
        <v>0</v>
      </c>
      <c r="AC65" s="25">
        <v>734.4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5324.4</v>
      </c>
    </row>
    <row r="66" spans="1:37" x14ac:dyDescent="0.35">
      <c r="A66">
        <v>1</v>
      </c>
      <c r="B66" t="s">
        <v>59</v>
      </c>
      <c r="D66" t="s">
        <v>60</v>
      </c>
      <c r="F66" t="s">
        <v>71</v>
      </c>
      <c r="G66" s="130">
        <v>3984</v>
      </c>
      <c r="H66" t="s">
        <v>72</v>
      </c>
      <c r="I66" t="s">
        <v>221</v>
      </c>
      <c r="J66" t="s">
        <v>222</v>
      </c>
      <c r="K66" t="s">
        <v>60</v>
      </c>
      <c r="M66" t="s">
        <v>61</v>
      </c>
      <c r="N66" t="s">
        <v>62</v>
      </c>
      <c r="O66" t="s">
        <v>63</v>
      </c>
      <c r="P66" t="s">
        <v>143</v>
      </c>
      <c r="Q66" t="s">
        <v>144</v>
      </c>
      <c r="R66" t="s">
        <v>75</v>
      </c>
      <c r="S66" t="s">
        <v>76</v>
      </c>
      <c r="T66" t="s">
        <v>77</v>
      </c>
      <c r="U66" t="s">
        <v>78</v>
      </c>
      <c r="V66" t="s">
        <v>66</v>
      </c>
      <c r="W66" t="s">
        <v>67</v>
      </c>
      <c r="Y66" t="s">
        <v>79</v>
      </c>
      <c r="Z66" t="s">
        <v>80</v>
      </c>
      <c r="AA66" s="25">
        <v>47162.9</v>
      </c>
      <c r="AB66" s="25">
        <v>0</v>
      </c>
      <c r="AC66" s="25">
        <v>7546.06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54708.959999999999</v>
      </c>
    </row>
    <row r="67" spans="1:37" x14ac:dyDescent="0.35">
      <c r="A67">
        <v>1</v>
      </c>
      <c r="B67" t="s">
        <v>59</v>
      </c>
      <c r="D67" t="s">
        <v>60</v>
      </c>
      <c r="F67" t="s">
        <v>71</v>
      </c>
      <c r="G67" s="130">
        <v>3985</v>
      </c>
      <c r="H67" t="s">
        <v>72</v>
      </c>
      <c r="I67" t="s">
        <v>223</v>
      </c>
      <c r="J67" t="s">
        <v>224</v>
      </c>
      <c r="K67" t="s">
        <v>60</v>
      </c>
      <c r="M67" t="s">
        <v>61</v>
      </c>
      <c r="N67" t="s">
        <v>62</v>
      </c>
      <c r="O67" t="s">
        <v>63</v>
      </c>
      <c r="P67" t="s">
        <v>69</v>
      </c>
      <c r="Q67" t="s">
        <v>70</v>
      </c>
      <c r="R67" t="s">
        <v>75</v>
      </c>
      <c r="S67" t="s">
        <v>76</v>
      </c>
      <c r="T67" t="s">
        <v>77</v>
      </c>
      <c r="U67" t="s">
        <v>78</v>
      </c>
      <c r="V67" t="s">
        <v>66</v>
      </c>
      <c r="W67" t="s">
        <v>67</v>
      </c>
      <c r="Y67" t="s">
        <v>79</v>
      </c>
      <c r="Z67" t="s">
        <v>80</v>
      </c>
      <c r="AA67" s="25">
        <v>25000</v>
      </c>
      <c r="AB67" s="25">
        <v>0</v>
      </c>
      <c r="AC67" s="25">
        <v>4000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29000</v>
      </c>
    </row>
    <row r="68" spans="1:37" x14ac:dyDescent="0.35">
      <c r="A68">
        <v>1</v>
      </c>
      <c r="B68" t="s">
        <v>59</v>
      </c>
      <c r="D68" t="s">
        <v>60</v>
      </c>
      <c r="F68" t="s">
        <v>71</v>
      </c>
      <c r="G68" s="130">
        <v>3986</v>
      </c>
      <c r="H68" t="s">
        <v>72</v>
      </c>
      <c r="I68" t="s">
        <v>225</v>
      </c>
      <c r="J68" t="s">
        <v>226</v>
      </c>
      <c r="K68" t="s">
        <v>60</v>
      </c>
      <c r="M68" t="s">
        <v>61</v>
      </c>
      <c r="N68" t="s">
        <v>62</v>
      </c>
      <c r="O68" t="s">
        <v>63</v>
      </c>
      <c r="P68" t="s">
        <v>69</v>
      </c>
      <c r="Q68" t="s">
        <v>70</v>
      </c>
      <c r="R68" t="s">
        <v>75</v>
      </c>
      <c r="S68" t="s">
        <v>76</v>
      </c>
      <c r="T68" t="s">
        <v>77</v>
      </c>
      <c r="U68" t="s">
        <v>78</v>
      </c>
      <c r="V68" t="s">
        <v>66</v>
      </c>
      <c r="W68" t="s">
        <v>67</v>
      </c>
      <c r="Y68" t="s">
        <v>79</v>
      </c>
      <c r="Z68" t="s">
        <v>80</v>
      </c>
      <c r="AA68" s="25">
        <v>11840</v>
      </c>
      <c r="AB68" s="25">
        <v>0</v>
      </c>
      <c r="AC68" s="25">
        <v>1894.4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13734.4</v>
      </c>
    </row>
    <row r="69" spans="1:37" x14ac:dyDescent="0.35">
      <c r="A69">
        <v>1</v>
      </c>
      <c r="B69" t="s">
        <v>59</v>
      </c>
      <c r="D69" t="s">
        <v>60</v>
      </c>
      <c r="F69" t="s">
        <v>71</v>
      </c>
      <c r="G69" s="130">
        <v>3987</v>
      </c>
      <c r="H69" t="s">
        <v>72</v>
      </c>
      <c r="I69" t="s">
        <v>227</v>
      </c>
      <c r="J69" t="s">
        <v>228</v>
      </c>
      <c r="K69" t="s">
        <v>60</v>
      </c>
      <c r="M69" t="s">
        <v>61</v>
      </c>
      <c r="N69" t="s">
        <v>62</v>
      </c>
      <c r="O69" t="s">
        <v>63</v>
      </c>
      <c r="P69" t="s">
        <v>69</v>
      </c>
      <c r="Q69" t="s">
        <v>70</v>
      </c>
      <c r="R69" t="s">
        <v>75</v>
      </c>
      <c r="S69" t="s">
        <v>76</v>
      </c>
      <c r="T69" t="s">
        <v>77</v>
      </c>
      <c r="U69" t="s">
        <v>78</v>
      </c>
      <c r="V69" t="s">
        <v>66</v>
      </c>
      <c r="W69" t="s">
        <v>67</v>
      </c>
      <c r="Y69" t="s">
        <v>79</v>
      </c>
      <c r="Z69" t="s">
        <v>80</v>
      </c>
      <c r="AA69" s="25">
        <v>14157</v>
      </c>
      <c r="AB69" s="25">
        <v>0</v>
      </c>
      <c r="AC69" s="25">
        <v>2265.12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16422.12</v>
      </c>
    </row>
    <row r="70" spans="1:37" s="24" customFormat="1" x14ac:dyDescent="0.35">
      <c r="A70" s="24">
        <v>1</v>
      </c>
      <c r="B70" s="24" t="s">
        <v>59</v>
      </c>
      <c r="D70" s="24" t="s">
        <v>60</v>
      </c>
      <c r="F70" s="24" t="s">
        <v>71</v>
      </c>
      <c r="G70" s="131">
        <v>3988</v>
      </c>
      <c r="H70" s="24" t="s">
        <v>72</v>
      </c>
      <c r="I70" s="24" t="s">
        <v>229</v>
      </c>
      <c r="J70" s="24" t="s">
        <v>230</v>
      </c>
      <c r="K70" s="24" t="s">
        <v>231</v>
      </c>
      <c r="M70" s="24" t="s">
        <v>61</v>
      </c>
      <c r="N70" s="24" t="s">
        <v>62</v>
      </c>
      <c r="O70" s="24" t="s">
        <v>63</v>
      </c>
      <c r="P70" s="24" t="s">
        <v>69</v>
      </c>
      <c r="Q70" s="24" t="s">
        <v>70</v>
      </c>
      <c r="R70" s="24" t="s">
        <v>75</v>
      </c>
      <c r="S70" s="24" t="s">
        <v>76</v>
      </c>
      <c r="T70" s="24" t="s">
        <v>77</v>
      </c>
      <c r="U70" s="24" t="s">
        <v>78</v>
      </c>
      <c r="V70" s="24" t="s">
        <v>66</v>
      </c>
      <c r="W70" s="24" t="s">
        <v>67</v>
      </c>
      <c r="Y70" s="24" t="s">
        <v>79</v>
      </c>
      <c r="Z70" s="24" t="s">
        <v>80</v>
      </c>
      <c r="AA70" s="26">
        <v>14850</v>
      </c>
      <c r="AB70" s="26">
        <v>0</v>
      </c>
      <c r="AC70" s="26">
        <v>2376</v>
      </c>
      <c r="AD70" s="26">
        <v>0</v>
      </c>
      <c r="AE70" s="26">
        <v>0</v>
      </c>
      <c r="AF70" s="26">
        <v>0</v>
      </c>
      <c r="AG70" s="26">
        <v>0</v>
      </c>
      <c r="AH70" s="26">
        <v>0</v>
      </c>
      <c r="AI70" s="26">
        <v>17226</v>
      </c>
    </row>
    <row r="71" spans="1:37" x14ac:dyDescent="0.35">
      <c r="A71">
        <v>1</v>
      </c>
      <c r="B71" t="s">
        <v>59</v>
      </c>
      <c r="D71" t="s">
        <v>60</v>
      </c>
      <c r="F71" t="s">
        <v>71</v>
      </c>
      <c r="G71" s="130">
        <v>3989</v>
      </c>
      <c r="H71" t="s">
        <v>72</v>
      </c>
      <c r="I71" t="s">
        <v>232</v>
      </c>
      <c r="J71" t="s">
        <v>233</v>
      </c>
      <c r="K71" t="s">
        <v>60</v>
      </c>
      <c r="M71" t="s">
        <v>61</v>
      </c>
      <c r="N71" t="s">
        <v>62</v>
      </c>
      <c r="O71" t="s">
        <v>63</v>
      </c>
      <c r="P71" t="s">
        <v>69</v>
      </c>
      <c r="Q71" t="s">
        <v>70</v>
      </c>
      <c r="R71" t="s">
        <v>75</v>
      </c>
      <c r="S71" t="s">
        <v>76</v>
      </c>
      <c r="T71" t="s">
        <v>77</v>
      </c>
      <c r="U71" t="s">
        <v>78</v>
      </c>
      <c r="V71" t="s">
        <v>66</v>
      </c>
      <c r="W71" t="s">
        <v>67</v>
      </c>
      <c r="Y71" t="s">
        <v>79</v>
      </c>
      <c r="Z71" t="s">
        <v>80</v>
      </c>
      <c r="AA71" s="25">
        <v>11495</v>
      </c>
      <c r="AB71" s="25">
        <v>0</v>
      </c>
      <c r="AC71" s="25">
        <v>1839.2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13334.2</v>
      </c>
    </row>
    <row r="72" spans="1:37" x14ac:dyDescent="0.35">
      <c r="A72">
        <v>1</v>
      </c>
      <c r="B72" t="s">
        <v>59</v>
      </c>
      <c r="D72" t="s">
        <v>60</v>
      </c>
      <c r="F72" t="s">
        <v>71</v>
      </c>
      <c r="G72" s="130">
        <v>3990</v>
      </c>
      <c r="H72" t="s">
        <v>72</v>
      </c>
      <c r="I72" t="s">
        <v>234</v>
      </c>
      <c r="J72" t="s">
        <v>235</v>
      </c>
      <c r="K72" t="s">
        <v>60</v>
      </c>
      <c r="M72" t="s">
        <v>61</v>
      </c>
      <c r="N72" t="s">
        <v>62</v>
      </c>
      <c r="O72" t="s">
        <v>63</v>
      </c>
      <c r="P72" t="s">
        <v>69</v>
      </c>
      <c r="Q72" t="s">
        <v>70</v>
      </c>
      <c r="R72" t="s">
        <v>75</v>
      </c>
      <c r="S72" t="s">
        <v>76</v>
      </c>
      <c r="T72" t="s">
        <v>77</v>
      </c>
      <c r="U72" t="s">
        <v>78</v>
      </c>
      <c r="V72" t="s">
        <v>66</v>
      </c>
      <c r="W72" t="s">
        <v>67</v>
      </c>
      <c r="Y72" t="s">
        <v>79</v>
      </c>
      <c r="Z72" t="s">
        <v>80</v>
      </c>
      <c r="AA72" s="25">
        <v>12520</v>
      </c>
      <c r="AB72" s="25">
        <v>0</v>
      </c>
      <c r="AC72" s="25">
        <v>2003.2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14523.2</v>
      </c>
    </row>
    <row r="73" spans="1:37" x14ac:dyDescent="0.35">
      <c r="A73">
        <v>1</v>
      </c>
      <c r="B73" t="s">
        <v>59</v>
      </c>
      <c r="D73" t="s">
        <v>60</v>
      </c>
      <c r="F73" t="s">
        <v>71</v>
      </c>
      <c r="G73" s="130">
        <v>3991</v>
      </c>
      <c r="H73" t="s">
        <v>72</v>
      </c>
      <c r="I73" t="s">
        <v>236</v>
      </c>
      <c r="J73" t="s">
        <v>237</v>
      </c>
      <c r="K73" t="s">
        <v>60</v>
      </c>
      <c r="M73" t="s">
        <v>61</v>
      </c>
      <c r="N73" t="s">
        <v>62</v>
      </c>
      <c r="O73" t="s">
        <v>63</v>
      </c>
      <c r="P73" t="s">
        <v>83</v>
      </c>
      <c r="Q73" t="s">
        <v>84</v>
      </c>
      <c r="R73" t="s">
        <v>75</v>
      </c>
      <c r="S73" t="s">
        <v>76</v>
      </c>
      <c r="T73" t="s">
        <v>77</v>
      </c>
      <c r="U73" t="s">
        <v>78</v>
      </c>
      <c r="V73" t="s">
        <v>66</v>
      </c>
      <c r="W73" t="s">
        <v>67</v>
      </c>
      <c r="Y73" t="s">
        <v>79</v>
      </c>
      <c r="Z73" t="s">
        <v>80</v>
      </c>
      <c r="AA73" s="25">
        <v>26873.55</v>
      </c>
      <c r="AB73" s="25">
        <v>0</v>
      </c>
      <c r="AC73" s="25">
        <v>4299.7700000000004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31173.32</v>
      </c>
    </row>
    <row r="74" spans="1:37" x14ac:dyDescent="0.35">
      <c r="A74">
        <v>1</v>
      </c>
      <c r="B74" t="s">
        <v>59</v>
      </c>
      <c r="D74" t="s">
        <v>60</v>
      </c>
      <c r="F74" t="s">
        <v>71</v>
      </c>
      <c r="G74" s="130">
        <v>3992</v>
      </c>
      <c r="H74" t="s">
        <v>72</v>
      </c>
      <c r="I74" t="s">
        <v>238</v>
      </c>
      <c r="J74" t="s">
        <v>239</v>
      </c>
      <c r="K74" t="s">
        <v>60</v>
      </c>
      <c r="M74" t="s">
        <v>61</v>
      </c>
      <c r="N74" t="s">
        <v>62</v>
      </c>
      <c r="O74" t="s">
        <v>63</v>
      </c>
      <c r="P74" t="s">
        <v>83</v>
      </c>
      <c r="Q74" t="s">
        <v>84</v>
      </c>
      <c r="R74" t="s">
        <v>75</v>
      </c>
      <c r="S74" t="s">
        <v>76</v>
      </c>
      <c r="T74" t="s">
        <v>77</v>
      </c>
      <c r="U74" t="s">
        <v>78</v>
      </c>
      <c r="V74" t="s">
        <v>66</v>
      </c>
      <c r="W74" t="s">
        <v>67</v>
      </c>
      <c r="Y74" t="s">
        <v>79</v>
      </c>
      <c r="Z74" t="s">
        <v>80</v>
      </c>
      <c r="AA74" s="25">
        <v>10950</v>
      </c>
      <c r="AB74" s="25">
        <v>0</v>
      </c>
      <c r="AC74" s="25">
        <v>1752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12702</v>
      </c>
    </row>
    <row r="75" spans="1:37" x14ac:dyDescent="0.35">
      <c r="A75">
        <v>1</v>
      </c>
      <c r="B75" t="s">
        <v>59</v>
      </c>
      <c r="D75" t="s">
        <v>60</v>
      </c>
      <c r="F75" t="s">
        <v>71</v>
      </c>
      <c r="G75" s="130">
        <v>3993</v>
      </c>
      <c r="H75" t="s">
        <v>72</v>
      </c>
      <c r="I75" t="s">
        <v>240</v>
      </c>
      <c r="J75" t="s">
        <v>241</v>
      </c>
      <c r="K75" t="s">
        <v>60</v>
      </c>
      <c r="M75" t="s">
        <v>61</v>
      </c>
      <c r="N75" t="s">
        <v>62</v>
      </c>
      <c r="O75" t="s">
        <v>63</v>
      </c>
      <c r="P75" t="s">
        <v>69</v>
      </c>
      <c r="Q75" t="s">
        <v>70</v>
      </c>
      <c r="R75" t="s">
        <v>75</v>
      </c>
      <c r="S75" t="s">
        <v>76</v>
      </c>
      <c r="T75" t="s">
        <v>77</v>
      </c>
      <c r="U75" t="s">
        <v>78</v>
      </c>
      <c r="V75" t="s">
        <v>66</v>
      </c>
      <c r="W75" t="s">
        <v>67</v>
      </c>
      <c r="Y75" t="s">
        <v>79</v>
      </c>
      <c r="Z75" t="s">
        <v>80</v>
      </c>
      <c r="AA75" s="25">
        <v>19280</v>
      </c>
      <c r="AB75" s="25">
        <v>0</v>
      </c>
      <c r="AC75" s="25">
        <v>3084.8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22364.799999999999</v>
      </c>
    </row>
    <row r="76" spans="1:37" s="24" customFormat="1" x14ac:dyDescent="0.35">
      <c r="A76" s="24">
        <v>1</v>
      </c>
      <c r="B76" s="24" t="s">
        <v>59</v>
      </c>
      <c r="D76" s="24" t="s">
        <v>60</v>
      </c>
      <c r="F76" s="24" t="s">
        <v>71</v>
      </c>
      <c r="G76" s="131">
        <v>3994</v>
      </c>
      <c r="H76" s="24" t="s">
        <v>72</v>
      </c>
      <c r="I76" s="24" t="s">
        <v>242</v>
      </c>
      <c r="J76" s="24" t="s">
        <v>243</v>
      </c>
      <c r="K76" s="24" t="s">
        <v>244</v>
      </c>
      <c r="M76" s="24" t="s">
        <v>61</v>
      </c>
      <c r="N76" s="24" t="s">
        <v>62</v>
      </c>
      <c r="O76" s="24" t="s">
        <v>63</v>
      </c>
      <c r="P76" s="24" t="s">
        <v>69</v>
      </c>
      <c r="Q76" s="24" t="s">
        <v>70</v>
      </c>
      <c r="R76" s="24" t="s">
        <v>75</v>
      </c>
      <c r="S76" s="24" t="s">
        <v>76</v>
      </c>
      <c r="T76" s="24" t="s">
        <v>77</v>
      </c>
      <c r="U76" s="24" t="s">
        <v>78</v>
      </c>
      <c r="V76" s="24" t="s">
        <v>66</v>
      </c>
      <c r="W76" s="24" t="s">
        <v>67</v>
      </c>
      <c r="Y76" s="24" t="s">
        <v>79</v>
      </c>
      <c r="Z76" s="24" t="s">
        <v>80</v>
      </c>
      <c r="AA76" s="26">
        <v>33114.75</v>
      </c>
      <c r="AB76" s="26">
        <v>0</v>
      </c>
      <c r="AC76" s="26">
        <v>5298.36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38413.11</v>
      </c>
    </row>
    <row r="77" spans="1:37" x14ac:dyDescent="0.35">
      <c r="A77">
        <v>1</v>
      </c>
      <c r="B77" t="s">
        <v>59</v>
      </c>
      <c r="D77" t="s">
        <v>60</v>
      </c>
      <c r="F77" t="s">
        <v>71</v>
      </c>
      <c r="G77" s="130">
        <v>3995</v>
      </c>
      <c r="H77" t="s">
        <v>72</v>
      </c>
      <c r="I77" t="s">
        <v>245</v>
      </c>
      <c r="J77" t="s">
        <v>246</v>
      </c>
      <c r="K77" t="s">
        <v>60</v>
      </c>
      <c r="M77" t="s">
        <v>61</v>
      </c>
      <c r="N77" t="s">
        <v>62</v>
      </c>
      <c r="O77" t="s">
        <v>63</v>
      </c>
      <c r="P77" t="s">
        <v>69</v>
      </c>
      <c r="Q77" t="s">
        <v>70</v>
      </c>
      <c r="R77" t="s">
        <v>75</v>
      </c>
      <c r="S77" t="s">
        <v>76</v>
      </c>
      <c r="T77" t="s">
        <v>77</v>
      </c>
      <c r="U77" t="s">
        <v>78</v>
      </c>
      <c r="V77" t="s">
        <v>66</v>
      </c>
      <c r="W77" t="s">
        <v>67</v>
      </c>
      <c r="Y77" t="s">
        <v>79</v>
      </c>
      <c r="Z77" t="s">
        <v>80</v>
      </c>
      <c r="AA77" s="25">
        <v>12690</v>
      </c>
      <c r="AB77" s="25">
        <v>0</v>
      </c>
      <c r="AC77" s="25">
        <v>2030.4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14720.4</v>
      </c>
    </row>
    <row r="78" spans="1:37" x14ac:dyDescent="0.35">
      <c r="A78">
        <v>1</v>
      </c>
      <c r="B78" t="s">
        <v>59</v>
      </c>
      <c r="D78" t="s">
        <v>60</v>
      </c>
      <c r="F78" t="s">
        <v>71</v>
      </c>
      <c r="G78" s="130">
        <v>3996</v>
      </c>
      <c r="H78" t="s">
        <v>72</v>
      </c>
      <c r="I78" t="s">
        <v>247</v>
      </c>
      <c r="J78" t="s">
        <v>248</v>
      </c>
      <c r="K78" t="s">
        <v>60</v>
      </c>
      <c r="M78" t="s">
        <v>61</v>
      </c>
      <c r="N78" t="s">
        <v>62</v>
      </c>
      <c r="O78" t="s">
        <v>63</v>
      </c>
      <c r="P78" t="s">
        <v>83</v>
      </c>
      <c r="Q78" t="s">
        <v>84</v>
      </c>
      <c r="R78" t="s">
        <v>75</v>
      </c>
      <c r="S78" t="s">
        <v>76</v>
      </c>
      <c r="T78" t="s">
        <v>77</v>
      </c>
      <c r="U78" t="s">
        <v>78</v>
      </c>
      <c r="V78" t="s">
        <v>66</v>
      </c>
      <c r="W78" t="s">
        <v>67</v>
      </c>
      <c r="Y78" t="s">
        <v>79</v>
      </c>
      <c r="Z78" t="s">
        <v>80</v>
      </c>
      <c r="AA78" s="25">
        <v>22752</v>
      </c>
      <c r="AB78" s="25">
        <v>0</v>
      </c>
      <c r="AC78" s="25">
        <v>3640.32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26392.32</v>
      </c>
    </row>
    <row r="79" spans="1:37" x14ac:dyDescent="0.35">
      <c r="A79">
        <v>1</v>
      </c>
      <c r="B79" t="s">
        <v>59</v>
      </c>
      <c r="D79" t="s">
        <v>60</v>
      </c>
      <c r="F79" t="s">
        <v>71</v>
      </c>
      <c r="G79" s="130">
        <v>3997</v>
      </c>
      <c r="H79" t="s">
        <v>72</v>
      </c>
      <c r="I79" t="s">
        <v>249</v>
      </c>
      <c r="J79" t="s">
        <v>250</v>
      </c>
      <c r="K79" t="s">
        <v>60</v>
      </c>
      <c r="M79" t="s">
        <v>61</v>
      </c>
      <c r="N79" t="s">
        <v>62</v>
      </c>
      <c r="O79" t="s">
        <v>63</v>
      </c>
      <c r="P79" t="s">
        <v>69</v>
      </c>
      <c r="Q79" t="s">
        <v>70</v>
      </c>
      <c r="R79" t="s">
        <v>75</v>
      </c>
      <c r="S79" t="s">
        <v>76</v>
      </c>
      <c r="T79" t="s">
        <v>77</v>
      </c>
      <c r="U79" t="s">
        <v>78</v>
      </c>
      <c r="V79" t="s">
        <v>66</v>
      </c>
      <c r="W79" t="s">
        <v>67</v>
      </c>
      <c r="Y79" t="s">
        <v>79</v>
      </c>
      <c r="Z79" t="s">
        <v>80</v>
      </c>
      <c r="AA79" s="25">
        <v>27630</v>
      </c>
      <c r="AB79" s="25">
        <v>0</v>
      </c>
      <c r="AC79" s="25">
        <v>4420.8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32050.799999999999</v>
      </c>
      <c r="AK79" s="27"/>
    </row>
    <row r="80" spans="1:37" x14ac:dyDescent="0.35">
      <c r="A80">
        <v>1</v>
      </c>
      <c r="B80" t="s">
        <v>59</v>
      </c>
      <c r="D80" t="s">
        <v>60</v>
      </c>
      <c r="F80" t="s">
        <v>71</v>
      </c>
      <c r="G80" s="130">
        <v>3998</v>
      </c>
      <c r="H80" t="s">
        <v>72</v>
      </c>
      <c r="I80" t="s">
        <v>251</v>
      </c>
      <c r="J80" t="s">
        <v>252</v>
      </c>
      <c r="K80" t="s">
        <v>60</v>
      </c>
      <c r="M80" t="s">
        <v>61</v>
      </c>
      <c r="N80" t="s">
        <v>62</v>
      </c>
      <c r="O80" t="s">
        <v>63</v>
      </c>
      <c r="P80" t="s">
        <v>69</v>
      </c>
      <c r="Q80" t="s">
        <v>70</v>
      </c>
      <c r="R80" t="s">
        <v>75</v>
      </c>
      <c r="S80" t="s">
        <v>76</v>
      </c>
      <c r="T80" t="s">
        <v>77</v>
      </c>
      <c r="U80" t="s">
        <v>78</v>
      </c>
      <c r="V80" t="s">
        <v>66</v>
      </c>
      <c r="W80" t="s">
        <v>67</v>
      </c>
      <c r="Y80" t="s">
        <v>79</v>
      </c>
      <c r="Z80" t="s">
        <v>80</v>
      </c>
      <c r="AA80" s="25">
        <v>18300</v>
      </c>
      <c r="AB80" s="25">
        <v>0</v>
      </c>
      <c r="AC80" s="25">
        <v>2928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21228</v>
      </c>
      <c r="AK80" s="25"/>
    </row>
    <row r="81" spans="1:39" x14ac:dyDescent="0.35">
      <c r="A81">
        <v>1</v>
      </c>
      <c r="B81" t="s">
        <v>59</v>
      </c>
      <c r="D81" t="s">
        <v>60</v>
      </c>
      <c r="F81" t="s">
        <v>71</v>
      </c>
      <c r="G81" s="130">
        <v>4001</v>
      </c>
      <c r="H81" t="s">
        <v>72</v>
      </c>
      <c r="I81" t="s">
        <v>253</v>
      </c>
      <c r="J81" t="s">
        <v>254</v>
      </c>
      <c r="K81" t="s">
        <v>60</v>
      </c>
      <c r="M81" t="s">
        <v>61</v>
      </c>
      <c r="N81" t="s">
        <v>62</v>
      </c>
      <c r="O81" t="s">
        <v>63</v>
      </c>
      <c r="P81" t="s">
        <v>64</v>
      </c>
      <c r="Q81" t="s">
        <v>65</v>
      </c>
      <c r="R81" t="s">
        <v>75</v>
      </c>
      <c r="S81" t="s">
        <v>76</v>
      </c>
      <c r="T81" t="s">
        <v>77</v>
      </c>
      <c r="U81" t="s">
        <v>78</v>
      </c>
      <c r="V81" t="s">
        <v>66</v>
      </c>
      <c r="W81" t="s">
        <v>67</v>
      </c>
      <c r="Y81" t="s">
        <v>79</v>
      </c>
      <c r="Z81" t="s">
        <v>80</v>
      </c>
      <c r="AA81" s="25">
        <v>71956.5</v>
      </c>
      <c r="AB81" s="25">
        <v>0</v>
      </c>
      <c r="AC81" s="25">
        <v>11513.04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83469.539999999994</v>
      </c>
      <c r="AK81" s="25">
        <f>+SUM(AA2:AA83)</f>
        <v>1654152.4999999998</v>
      </c>
      <c r="AL81" s="25">
        <f>+SUM(AC2:AC83)</f>
        <v>264664.39</v>
      </c>
      <c r="AM81" s="25">
        <f>+SUM(AI2:AI83)</f>
        <v>1918816.89</v>
      </c>
    </row>
    <row r="82" spans="1:39" x14ac:dyDescent="0.35">
      <c r="A82">
        <v>1</v>
      </c>
      <c r="B82" t="s">
        <v>59</v>
      </c>
      <c r="D82" t="s">
        <v>60</v>
      </c>
      <c r="F82" t="s">
        <v>71</v>
      </c>
      <c r="G82" s="130">
        <v>4003</v>
      </c>
      <c r="H82" t="s">
        <v>72</v>
      </c>
      <c r="I82" t="s">
        <v>255</v>
      </c>
      <c r="J82" t="s">
        <v>256</v>
      </c>
      <c r="K82" t="s">
        <v>60</v>
      </c>
      <c r="M82" t="s">
        <v>61</v>
      </c>
      <c r="N82" t="s">
        <v>62</v>
      </c>
      <c r="O82" t="s">
        <v>63</v>
      </c>
      <c r="P82" t="s">
        <v>69</v>
      </c>
      <c r="Q82" t="s">
        <v>70</v>
      </c>
      <c r="R82" t="s">
        <v>75</v>
      </c>
      <c r="S82" t="s">
        <v>76</v>
      </c>
      <c r="T82" t="s">
        <v>77</v>
      </c>
      <c r="U82" t="s">
        <v>78</v>
      </c>
      <c r="V82" t="s">
        <v>66</v>
      </c>
      <c r="W82" t="s">
        <v>67</v>
      </c>
      <c r="Y82" t="s">
        <v>79</v>
      </c>
      <c r="Z82" t="s">
        <v>80</v>
      </c>
      <c r="AA82" s="25">
        <v>19920</v>
      </c>
      <c r="AB82" s="25">
        <v>0</v>
      </c>
      <c r="AC82" s="25">
        <v>3187.2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23107.200000000001</v>
      </c>
      <c r="AK82" s="27">
        <f>+AA76+AA70+AA56+AA11</f>
        <v>85452.25</v>
      </c>
      <c r="AL82" s="27">
        <f>+AC76+AC70+AC56+AC11</f>
        <v>13672.36</v>
      </c>
      <c r="AM82" s="27">
        <f>+AI76+AI70+AI56+AI11</f>
        <v>99124.609999999986</v>
      </c>
    </row>
    <row r="83" spans="1:39" s="15" customFormat="1" ht="15" thickBot="1" x14ac:dyDescent="0.4">
      <c r="A83" s="124">
        <v>1</v>
      </c>
      <c r="B83" s="124" t="s">
        <v>59</v>
      </c>
      <c r="C83" s="124"/>
      <c r="D83" s="124" t="s">
        <v>60</v>
      </c>
      <c r="E83" s="124"/>
      <c r="F83" s="124" t="s">
        <v>71</v>
      </c>
      <c r="G83" s="132">
        <v>4004</v>
      </c>
      <c r="H83" s="124" t="s">
        <v>72</v>
      </c>
      <c r="I83" s="124" t="s">
        <v>257</v>
      </c>
      <c r="J83" s="124" t="s">
        <v>258</v>
      </c>
      <c r="K83" s="124" t="s">
        <v>60</v>
      </c>
      <c r="L83" s="124"/>
      <c r="M83" s="124" t="s">
        <v>61</v>
      </c>
      <c r="N83" s="124" t="s">
        <v>62</v>
      </c>
      <c r="O83" s="124" t="s">
        <v>63</v>
      </c>
      <c r="P83" s="124" t="s">
        <v>69</v>
      </c>
      <c r="Q83" s="124" t="s">
        <v>70</v>
      </c>
      <c r="R83" s="124" t="s">
        <v>75</v>
      </c>
      <c r="S83" s="124" t="s">
        <v>76</v>
      </c>
      <c r="T83" s="124" t="s">
        <v>77</v>
      </c>
      <c r="U83" s="124" t="s">
        <v>78</v>
      </c>
      <c r="V83" s="124" t="s">
        <v>66</v>
      </c>
      <c r="W83" s="124" t="s">
        <v>67</v>
      </c>
      <c r="X83" s="124"/>
      <c r="Y83" s="124" t="s">
        <v>79</v>
      </c>
      <c r="Z83" s="124" t="s">
        <v>80</v>
      </c>
      <c r="AA83" s="125">
        <v>20825</v>
      </c>
      <c r="AB83" s="125">
        <v>0</v>
      </c>
      <c r="AC83" s="125">
        <v>3332</v>
      </c>
      <c r="AD83" s="125">
        <v>0</v>
      </c>
      <c r="AE83" s="125">
        <v>0</v>
      </c>
      <c r="AF83" s="125">
        <v>0</v>
      </c>
      <c r="AG83" s="125">
        <v>0</v>
      </c>
      <c r="AH83" s="125">
        <v>0</v>
      </c>
      <c r="AI83" s="125">
        <v>24157</v>
      </c>
      <c r="AJ83" s="124"/>
      <c r="AK83" s="126">
        <f>+AK81-AK82</f>
        <v>1568700.2499999998</v>
      </c>
      <c r="AL83" s="126">
        <f>+AL81-AL82</f>
        <v>250992.03000000003</v>
      </c>
      <c r="AM83" s="126">
        <f>+AM81-AM82</f>
        <v>1819692.2799999998</v>
      </c>
    </row>
    <row r="84" spans="1:39" ht="15" thickTop="1" x14ac:dyDescent="0.35">
      <c r="A84">
        <v>2</v>
      </c>
      <c r="B84" t="s">
        <v>59</v>
      </c>
      <c r="D84" t="s">
        <v>60</v>
      </c>
      <c r="F84" t="s">
        <v>71</v>
      </c>
      <c r="G84" s="129" t="s">
        <v>298</v>
      </c>
      <c r="H84" t="s">
        <v>72</v>
      </c>
      <c r="I84" t="s">
        <v>299</v>
      </c>
      <c r="J84" t="s">
        <v>300</v>
      </c>
      <c r="K84" t="s">
        <v>60</v>
      </c>
      <c r="M84" t="s">
        <v>61</v>
      </c>
      <c r="N84" t="s">
        <v>62</v>
      </c>
      <c r="O84" t="s">
        <v>63</v>
      </c>
      <c r="P84" t="s">
        <v>301</v>
      </c>
      <c r="Q84" t="s">
        <v>302</v>
      </c>
      <c r="R84" t="s">
        <v>75</v>
      </c>
      <c r="S84" t="s">
        <v>76</v>
      </c>
      <c r="T84" t="s">
        <v>77</v>
      </c>
      <c r="U84" t="s">
        <v>78</v>
      </c>
      <c r="V84" t="s">
        <v>66</v>
      </c>
      <c r="W84" t="s">
        <v>67</v>
      </c>
      <c r="Y84" t="s">
        <v>79</v>
      </c>
      <c r="Z84" t="s">
        <v>80</v>
      </c>
      <c r="AA84">
        <v>33600</v>
      </c>
      <c r="AB84">
        <v>0</v>
      </c>
      <c r="AC84">
        <v>5376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38976</v>
      </c>
    </row>
    <row r="85" spans="1:39" x14ac:dyDescent="0.35">
      <c r="A85">
        <v>2</v>
      </c>
      <c r="B85" t="s">
        <v>59</v>
      </c>
      <c r="D85" t="s">
        <v>60</v>
      </c>
      <c r="F85" t="s">
        <v>71</v>
      </c>
      <c r="G85" s="129" t="s">
        <v>303</v>
      </c>
      <c r="H85" t="s">
        <v>72</v>
      </c>
      <c r="I85" t="s">
        <v>304</v>
      </c>
      <c r="J85" t="s">
        <v>305</v>
      </c>
      <c r="K85" t="s">
        <v>60</v>
      </c>
      <c r="M85" t="s">
        <v>61</v>
      </c>
      <c r="N85" t="s">
        <v>62</v>
      </c>
      <c r="O85" t="s">
        <v>63</v>
      </c>
      <c r="P85" t="s">
        <v>69</v>
      </c>
      <c r="Q85" t="s">
        <v>70</v>
      </c>
      <c r="R85" t="s">
        <v>75</v>
      </c>
      <c r="S85" t="s">
        <v>76</v>
      </c>
      <c r="T85" t="s">
        <v>77</v>
      </c>
      <c r="U85" t="s">
        <v>78</v>
      </c>
      <c r="V85" t="s">
        <v>66</v>
      </c>
      <c r="W85" t="s">
        <v>67</v>
      </c>
      <c r="Y85" t="s">
        <v>79</v>
      </c>
      <c r="Z85" t="s">
        <v>80</v>
      </c>
      <c r="AA85">
        <v>16280</v>
      </c>
      <c r="AB85">
        <v>0</v>
      </c>
      <c r="AC85">
        <v>2604.8000000000002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18884.8</v>
      </c>
    </row>
    <row r="86" spans="1:39" x14ac:dyDescent="0.35">
      <c r="A86">
        <v>2</v>
      </c>
      <c r="B86" t="s">
        <v>59</v>
      </c>
      <c r="D86" t="s">
        <v>60</v>
      </c>
      <c r="F86" t="s">
        <v>71</v>
      </c>
      <c r="G86" s="129" t="s">
        <v>306</v>
      </c>
      <c r="H86" t="s">
        <v>72</v>
      </c>
      <c r="I86" t="s">
        <v>307</v>
      </c>
      <c r="J86" t="s">
        <v>308</v>
      </c>
      <c r="K86" t="s">
        <v>60</v>
      </c>
      <c r="M86" t="s">
        <v>61</v>
      </c>
      <c r="N86" t="s">
        <v>62</v>
      </c>
      <c r="O86" t="s">
        <v>63</v>
      </c>
      <c r="P86" t="s">
        <v>69</v>
      </c>
      <c r="Q86" t="s">
        <v>70</v>
      </c>
      <c r="R86" t="s">
        <v>75</v>
      </c>
      <c r="S86" t="s">
        <v>76</v>
      </c>
      <c r="T86" t="s">
        <v>77</v>
      </c>
      <c r="U86" t="s">
        <v>78</v>
      </c>
      <c r="V86" t="s">
        <v>66</v>
      </c>
      <c r="W86" t="s">
        <v>67</v>
      </c>
      <c r="Y86" t="s">
        <v>79</v>
      </c>
      <c r="Z86" t="s">
        <v>80</v>
      </c>
      <c r="AA86">
        <v>15400</v>
      </c>
      <c r="AB86">
        <v>0</v>
      </c>
      <c r="AC86">
        <v>2464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17864</v>
      </c>
    </row>
    <row r="87" spans="1:39" x14ac:dyDescent="0.35">
      <c r="A87">
        <v>2</v>
      </c>
      <c r="B87" t="s">
        <v>59</v>
      </c>
      <c r="D87" t="s">
        <v>60</v>
      </c>
      <c r="F87" t="s">
        <v>71</v>
      </c>
      <c r="G87" s="129" t="s">
        <v>309</v>
      </c>
      <c r="H87" t="s">
        <v>72</v>
      </c>
      <c r="I87" t="s">
        <v>310</v>
      </c>
      <c r="J87" t="s">
        <v>311</v>
      </c>
      <c r="K87" t="s">
        <v>60</v>
      </c>
      <c r="M87" t="s">
        <v>61</v>
      </c>
      <c r="N87" t="s">
        <v>62</v>
      </c>
      <c r="O87" t="s">
        <v>63</v>
      </c>
      <c r="P87" t="s">
        <v>69</v>
      </c>
      <c r="Q87" t="s">
        <v>70</v>
      </c>
      <c r="R87" t="s">
        <v>75</v>
      </c>
      <c r="S87" t="s">
        <v>76</v>
      </c>
      <c r="T87" t="s">
        <v>77</v>
      </c>
      <c r="U87" t="s">
        <v>78</v>
      </c>
      <c r="V87" t="s">
        <v>66</v>
      </c>
      <c r="W87" t="s">
        <v>67</v>
      </c>
      <c r="Y87" t="s">
        <v>79</v>
      </c>
      <c r="Z87" t="s">
        <v>80</v>
      </c>
      <c r="AA87">
        <v>18781.5</v>
      </c>
      <c r="AB87">
        <v>0</v>
      </c>
      <c r="AC87">
        <v>3005.04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21786.54</v>
      </c>
    </row>
    <row r="88" spans="1:39" x14ac:dyDescent="0.35">
      <c r="A88">
        <v>2</v>
      </c>
      <c r="B88" t="s">
        <v>59</v>
      </c>
      <c r="D88" t="s">
        <v>60</v>
      </c>
      <c r="F88" t="s">
        <v>71</v>
      </c>
      <c r="G88" s="129" t="s">
        <v>312</v>
      </c>
      <c r="H88" t="s">
        <v>72</v>
      </c>
      <c r="I88" t="s">
        <v>313</v>
      </c>
      <c r="J88" t="s">
        <v>314</v>
      </c>
      <c r="K88" t="s">
        <v>60</v>
      </c>
      <c r="M88" t="s">
        <v>61</v>
      </c>
      <c r="N88" t="s">
        <v>62</v>
      </c>
      <c r="O88" t="s">
        <v>63</v>
      </c>
      <c r="P88" t="s">
        <v>69</v>
      </c>
      <c r="Q88" t="s">
        <v>70</v>
      </c>
      <c r="R88" t="s">
        <v>75</v>
      </c>
      <c r="S88" t="s">
        <v>76</v>
      </c>
      <c r="T88" t="s">
        <v>77</v>
      </c>
      <c r="U88" t="s">
        <v>78</v>
      </c>
      <c r="V88" t="s">
        <v>66</v>
      </c>
      <c r="W88" t="s">
        <v>67</v>
      </c>
      <c r="Y88" t="s">
        <v>79</v>
      </c>
      <c r="Z88" t="s">
        <v>80</v>
      </c>
      <c r="AA88">
        <v>19188.75</v>
      </c>
      <c r="AB88">
        <v>0</v>
      </c>
      <c r="AC88">
        <v>3070.2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22258.95</v>
      </c>
    </row>
    <row r="89" spans="1:39" x14ac:dyDescent="0.35">
      <c r="A89">
        <v>2</v>
      </c>
      <c r="B89" t="s">
        <v>59</v>
      </c>
      <c r="D89" t="s">
        <v>60</v>
      </c>
      <c r="F89" t="s">
        <v>71</v>
      </c>
      <c r="G89" s="129" t="s">
        <v>315</v>
      </c>
      <c r="H89" t="s">
        <v>72</v>
      </c>
      <c r="I89" t="s">
        <v>316</v>
      </c>
      <c r="J89" t="s">
        <v>317</v>
      </c>
      <c r="K89" t="s">
        <v>60</v>
      </c>
      <c r="M89" t="s">
        <v>61</v>
      </c>
      <c r="N89" t="s">
        <v>62</v>
      </c>
      <c r="O89" t="s">
        <v>63</v>
      </c>
      <c r="P89" t="s">
        <v>69</v>
      </c>
      <c r="Q89" t="s">
        <v>70</v>
      </c>
      <c r="R89" t="s">
        <v>75</v>
      </c>
      <c r="S89" t="s">
        <v>76</v>
      </c>
      <c r="T89" t="s">
        <v>77</v>
      </c>
      <c r="U89" t="s">
        <v>78</v>
      </c>
      <c r="V89" t="s">
        <v>66</v>
      </c>
      <c r="W89" t="s">
        <v>67</v>
      </c>
      <c r="Y89" t="s">
        <v>79</v>
      </c>
      <c r="Z89" t="s">
        <v>80</v>
      </c>
      <c r="AA89">
        <v>15831.25</v>
      </c>
      <c r="AB89">
        <v>0</v>
      </c>
      <c r="AC89">
        <v>2533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18364.25</v>
      </c>
      <c r="AL89" s="27"/>
    </row>
    <row r="90" spans="1:39" x14ac:dyDescent="0.35">
      <c r="A90">
        <v>2</v>
      </c>
      <c r="B90" t="s">
        <v>59</v>
      </c>
      <c r="D90" t="s">
        <v>60</v>
      </c>
      <c r="F90" t="s">
        <v>71</v>
      </c>
      <c r="G90" s="129" t="s">
        <v>318</v>
      </c>
      <c r="H90" t="s">
        <v>72</v>
      </c>
      <c r="I90" t="s">
        <v>319</v>
      </c>
      <c r="J90" t="s">
        <v>320</v>
      </c>
      <c r="K90" t="s">
        <v>60</v>
      </c>
      <c r="M90" t="s">
        <v>61</v>
      </c>
      <c r="N90" t="s">
        <v>62</v>
      </c>
      <c r="O90" t="s">
        <v>63</v>
      </c>
      <c r="P90" t="s">
        <v>69</v>
      </c>
      <c r="Q90" t="s">
        <v>70</v>
      </c>
      <c r="R90" t="s">
        <v>75</v>
      </c>
      <c r="S90" t="s">
        <v>76</v>
      </c>
      <c r="T90" t="s">
        <v>77</v>
      </c>
      <c r="U90" t="s">
        <v>78</v>
      </c>
      <c r="V90" t="s">
        <v>66</v>
      </c>
      <c r="W90" t="s">
        <v>67</v>
      </c>
      <c r="Y90" t="s">
        <v>79</v>
      </c>
      <c r="Z90" t="s">
        <v>80</v>
      </c>
      <c r="AA90">
        <v>10563.75</v>
      </c>
      <c r="AB90">
        <v>0</v>
      </c>
      <c r="AC90">
        <v>1690.2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12253.95</v>
      </c>
    </row>
    <row r="91" spans="1:39" x14ac:dyDescent="0.35">
      <c r="A91">
        <v>2</v>
      </c>
      <c r="B91" t="s">
        <v>59</v>
      </c>
      <c r="D91" t="s">
        <v>60</v>
      </c>
      <c r="F91" t="s">
        <v>71</v>
      </c>
      <c r="G91" s="129" t="s">
        <v>321</v>
      </c>
      <c r="H91" t="s">
        <v>72</v>
      </c>
      <c r="I91" t="s">
        <v>322</v>
      </c>
      <c r="J91" t="s">
        <v>323</v>
      </c>
      <c r="K91" t="s">
        <v>60</v>
      </c>
      <c r="M91" t="s">
        <v>61</v>
      </c>
      <c r="N91" t="s">
        <v>62</v>
      </c>
      <c r="O91" t="s">
        <v>63</v>
      </c>
      <c r="P91" t="s">
        <v>69</v>
      </c>
      <c r="Q91" t="s">
        <v>70</v>
      </c>
      <c r="R91" t="s">
        <v>75</v>
      </c>
      <c r="S91" t="s">
        <v>76</v>
      </c>
      <c r="T91" t="s">
        <v>77</v>
      </c>
      <c r="U91" t="s">
        <v>78</v>
      </c>
      <c r="V91" t="s">
        <v>66</v>
      </c>
      <c r="W91" t="s">
        <v>67</v>
      </c>
      <c r="Y91" t="s">
        <v>79</v>
      </c>
      <c r="Z91" t="s">
        <v>80</v>
      </c>
      <c r="AA91">
        <v>27300</v>
      </c>
      <c r="AB91">
        <v>0</v>
      </c>
      <c r="AC91">
        <v>4368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31668</v>
      </c>
    </row>
    <row r="92" spans="1:39" x14ac:dyDescent="0.35">
      <c r="A92">
        <v>2</v>
      </c>
      <c r="B92" t="s">
        <v>59</v>
      </c>
      <c r="D92" t="s">
        <v>60</v>
      </c>
      <c r="F92" t="s">
        <v>71</v>
      </c>
      <c r="G92" s="129" t="s">
        <v>324</v>
      </c>
      <c r="H92" t="s">
        <v>72</v>
      </c>
      <c r="I92" t="s">
        <v>325</v>
      </c>
      <c r="J92" t="s">
        <v>326</v>
      </c>
      <c r="K92" t="s">
        <v>60</v>
      </c>
      <c r="M92" t="s">
        <v>61</v>
      </c>
      <c r="N92" t="s">
        <v>62</v>
      </c>
      <c r="O92" t="s">
        <v>63</v>
      </c>
      <c r="P92" t="s">
        <v>69</v>
      </c>
      <c r="Q92" t="s">
        <v>70</v>
      </c>
      <c r="R92" t="s">
        <v>75</v>
      </c>
      <c r="S92" t="s">
        <v>76</v>
      </c>
      <c r="T92" t="s">
        <v>77</v>
      </c>
      <c r="U92" t="s">
        <v>78</v>
      </c>
      <c r="V92" t="s">
        <v>66</v>
      </c>
      <c r="W92" t="s">
        <v>67</v>
      </c>
      <c r="Y92" t="s">
        <v>79</v>
      </c>
      <c r="Z92" t="s">
        <v>80</v>
      </c>
      <c r="AA92">
        <v>32340</v>
      </c>
      <c r="AB92">
        <v>0</v>
      </c>
      <c r="AC92">
        <v>5174.3999999999996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37514.400000000001</v>
      </c>
    </row>
    <row r="93" spans="1:39" x14ac:dyDescent="0.35">
      <c r="A93">
        <v>2</v>
      </c>
      <c r="B93" t="s">
        <v>59</v>
      </c>
      <c r="D93" t="s">
        <v>60</v>
      </c>
      <c r="F93" t="s">
        <v>71</v>
      </c>
      <c r="G93" s="129" t="s">
        <v>327</v>
      </c>
      <c r="H93" t="s">
        <v>72</v>
      </c>
      <c r="I93" t="s">
        <v>328</v>
      </c>
      <c r="J93" t="s">
        <v>329</v>
      </c>
      <c r="K93" t="s">
        <v>60</v>
      </c>
      <c r="M93" t="s">
        <v>61</v>
      </c>
      <c r="N93" t="s">
        <v>62</v>
      </c>
      <c r="O93" t="s">
        <v>63</v>
      </c>
      <c r="P93" t="s">
        <v>69</v>
      </c>
      <c r="Q93" t="s">
        <v>70</v>
      </c>
      <c r="R93" t="s">
        <v>75</v>
      </c>
      <c r="S93" t="s">
        <v>76</v>
      </c>
      <c r="T93" t="s">
        <v>77</v>
      </c>
      <c r="U93" t="s">
        <v>78</v>
      </c>
      <c r="V93" t="s">
        <v>66</v>
      </c>
      <c r="W93" t="s">
        <v>67</v>
      </c>
      <c r="Y93" t="s">
        <v>79</v>
      </c>
      <c r="Z93" t="s">
        <v>80</v>
      </c>
      <c r="AA93">
        <v>9950</v>
      </c>
      <c r="AB93">
        <v>0</v>
      </c>
      <c r="AC93">
        <v>1592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11542</v>
      </c>
    </row>
    <row r="94" spans="1:39" x14ac:dyDescent="0.35">
      <c r="A94">
        <v>2</v>
      </c>
      <c r="B94" t="s">
        <v>59</v>
      </c>
      <c r="D94" t="s">
        <v>60</v>
      </c>
      <c r="F94" t="s">
        <v>71</v>
      </c>
      <c r="G94" s="129" t="s">
        <v>330</v>
      </c>
      <c r="H94" t="s">
        <v>72</v>
      </c>
      <c r="I94" t="s">
        <v>331</v>
      </c>
      <c r="J94" t="s">
        <v>332</v>
      </c>
      <c r="K94" t="s">
        <v>60</v>
      </c>
      <c r="M94" t="s">
        <v>61</v>
      </c>
      <c r="N94" t="s">
        <v>62</v>
      </c>
      <c r="O94" t="s">
        <v>63</v>
      </c>
      <c r="P94" t="s">
        <v>69</v>
      </c>
      <c r="Q94" t="s">
        <v>70</v>
      </c>
      <c r="R94" t="s">
        <v>75</v>
      </c>
      <c r="S94" t="s">
        <v>76</v>
      </c>
      <c r="T94" t="s">
        <v>77</v>
      </c>
      <c r="U94" t="s">
        <v>78</v>
      </c>
      <c r="V94" t="s">
        <v>66</v>
      </c>
      <c r="W94" t="s">
        <v>67</v>
      </c>
      <c r="Y94" t="s">
        <v>79</v>
      </c>
      <c r="Z94" t="s">
        <v>80</v>
      </c>
      <c r="AA94">
        <v>23685.5</v>
      </c>
      <c r="AB94">
        <v>0</v>
      </c>
      <c r="AC94">
        <v>3789.68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27475.18</v>
      </c>
    </row>
    <row r="95" spans="1:39" x14ac:dyDescent="0.35">
      <c r="A95">
        <v>2</v>
      </c>
      <c r="B95" t="s">
        <v>59</v>
      </c>
      <c r="D95" t="s">
        <v>60</v>
      </c>
      <c r="F95" t="s">
        <v>71</v>
      </c>
      <c r="G95" s="129" t="s">
        <v>333</v>
      </c>
      <c r="H95" t="s">
        <v>72</v>
      </c>
      <c r="I95" t="s">
        <v>334</v>
      </c>
      <c r="J95" t="s">
        <v>335</v>
      </c>
      <c r="K95" t="s">
        <v>60</v>
      </c>
      <c r="M95" t="s">
        <v>61</v>
      </c>
      <c r="N95" t="s">
        <v>62</v>
      </c>
      <c r="O95" t="s">
        <v>63</v>
      </c>
      <c r="P95" t="s">
        <v>143</v>
      </c>
      <c r="Q95" t="s">
        <v>144</v>
      </c>
      <c r="R95" t="s">
        <v>75</v>
      </c>
      <c r="S95" t="s">
        <v>76</v>
      </c>
      <c r="T95" t="s">
        <v>77</v>
      </c>
      <c r="U95" t="s">
        <v>78</v>
      </c>
      <c r="V95" t="s">
        <v>66</v>
      </c>
      <c r="W95" t="s">
        <v>67</v>
      </c>
      <c r="Y95" t="s">
        <v>79</v>
      </c>
      <c r="Z95" t="s">
        <v>80</v>
      </c>
      <c r="AA95">
        <v>5709.6</v>
      </c>
      <c r="AB95">
        <v>0</v>
      </c>
      <c r="AC95">
        <v>913.54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6623.14</v>
      </c>
    </row>
    <row r="96" spans="1:39" x14ac:dyDescent="0.35">
      <c r="A96">
        <v>2</v>
      </c>
      <c r="B96" t="s">
        <v>59</v>
      </c>
      <c r="D96" t="s">
        <v>60</v>
      </c>
      <c r="F96" t="s">
        <v>71</v>
      </c>
      <c r="G96" s="129" t="s">
        <v>336</v>
      </c>
      <c r="H96" t="s">
        <v>72</v>
      </c>
      <c r="I96" t="s">
        <v>337</v>
      </c>
      <c r="J96" t="s">
        <v>338</v>
      </c>
      <c r="K96" t="s">
        <v>60</v>
      </c>
      <c r="M96" t="s">
        <v>61</v>
      </c>
      <c r="N96" t="s">
        <v>62</v>
      </c>
      <c r="O96" t="s">
        <v>63</v>
      </c>
      <c r="P96" t="s">
        <v>69</v>
      </c>
      <c r="Q96" t="s">
        <v>70</v>
      </c>
      <c r="R96" t="s">
        <v>75</v>
      </c>
      <c r="S96" t="s">
        <v>76</v>
      </c>
      <c r="T96" t="s">
        <v>77</v>
      </c>
      <c r="U96" t="s">
        <v>78</v>
      </c>
      <c r="V96" t="s">
        <v>66</v>
      </c>
      <c r="W96" t="s">
        <v>67</v>
      </c>
      <c r="Y96" t="s">
        <v>79</v>
      </c>
      <c r="Z96" t="s">
        <v>80</v>
      </c>
      <c r="AA96">
        <v>15555</v>
      </c>
      <c r="AB96">
        <v>0</v>
      </c>
      <c r="AC96">
        <v>2488.8000000000002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18043.8</v>
      </c>
    </row>
    <row r="97" spans="1:35" x14ac:dyDescent="0.35">
      <c r="A97">
        <v>2</v>
      </c>
      <c r="B97" t="s">
        <v>59</v>
      </c>
      <c r="D97" t="s">
        <v>60</v>
      </c>
      <c r="F97" t="s">
        <v>71</v>
      </c>
      <c r="G97" s="129" t="s">
        <v>339</v>
      </c>
      <c r="H97" t="s">
        <v>72</v>
      </c>
      <c r="I97" t="s">
        <v>340</v>
      </c>
      <c r="J97" t="s">
        <v>341</v>
      </c>
      <c r="K97" t="s">
        <v>60</v>
      </c>
      <c r="M97" t="s">
        <v>61</v>
      </c>
      <c r="N97" t="s">
        <v>62</v>
      </c>
      <c r="O97" t="s">
        <v>63</v>
      </c>
      <c r="P97" t="s">
        <v>69</v>
      </c>
      <c r="Q97" t="s">
        <v>70</v>
      </c>
      <c r="R97" t="s">
        <v>75</v>
      </c>
      <c r="S97" t="s">
        <v>76</v>
      </c>
      <c r="T97" t="s">
        <v>77</v>
      </c>
      <c r="U97" t="s">
        <v>78</v>
      </c>
      <c r="V97" t="s">
        <v>66</v>
      </c>
      <c r="W97" t="s">
        <v>67</v>
      </c>
      <c r="Y97" t="s">
        <v>79</v>
      </c>
      <c r="Z97" t="s">
        <v>80</v>
      </c>
      <c r="AA97">
        <v>21560</v>
      </c>
      <c r="AB97">
        <v>0</v>
      </c>
      <c r="AC97">
        <v>3449.6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25009.599999999999</v>
      </c>
    </row>
    <row r="98" spans="1:35" x14ac:dyDescent="0.35">
      <c r="A98">
        <v>2</v>
      </c>
      <c r="B98" t="s">
        <v>59</v>
      </c>
      <c r="D98" t="s">
        <v>60</v>
      </c>
      <c r="F98" t="s">
        <v>71</v>
      </c>
      <c r="G98" s="129" t="s">
        <v>342</v>
      </c>
      <c r="H98" t="s">
        <v>72</v>
      </c>
      <c r="I98" t="s">
        <v>343</v>
      </c>
      <c r="J98" t="s">
        <v>344</v>
      </c>
      <c r="K98" t="s">
        <v>60</v>
      </c>
      <c r="M98" t="s">
        <v>61</v>
      </c>
      <c r="N98" t="s">
        <v>62</v>
      </c>
      <c r="O98" t="s">
        <v>63</v>
      </c>
      <c r="P98" t="s">
        <v>69</v>
      </c>
      <c r="Q98" t="s">
        <v>70</v>
      </c>
      <c r="R98" t="s">
        <v>75</v>
      </c>
      <c r="S98" t="s">
        <v>76</v>
      </c>
      <c r="T98" t="s">
        <v>77</v>
      </c>
      <c r="U98" t="s">
        <v>78</v>
      </c>
      <c r="V98" t="s">
        <v>66</v>
      </c>
      <c r="W98" t="s">
        <v>67</v>
      </c>
      <c r="Y98" t="s">
        <v>79</v>
      </c>
      <c r="Z98" t="s">
        <v>80</v>
      </c>
      <c r="AA98">
        <v>11223</v>
      </c>
      <c r="AB98">
        <v>0</v>
      </c>
      <c r="AC98">
        <v>1795.68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13018.68</v>
      </c>
    </row>
    <row r="99" spans="1:35" x14ac:dyDescent="0.35">
      <c r="A99">
        <v>2</v>
      </c>
      <c r="B99" t="s">
        <v>59</v>
      </c>
      <c r="D99" t="s">
        <v>60</v>
      </c>
      <c r="F99" t="s">
        <v>71</v>
      </c>
      <c r="G99" s="129" t="s">
        <v>345</v>
      </c>
      <c r="H99" t="s">
        <v>72</v>
      </c>
      <c r="I99" t="s">
        <v>346</v>
      </c>
      <c r="J99" t="s">
        <v>347</v>
      </c>
      <c r="K99" t="s">
        <v>60</v>
      </c>
      <c r="M99" t="s">
        <v>61</v>
      </c>
      <c r="N99" t="s">
        <v>62</v>
      </c>
      <c r="O99" t="s">
        <v>63</v>
      </c>
      <c r="P99" t="s">
        <v>69</v>
      </c>
      <c r="Q99" t="s">
        <v>70</v>
      </c>
      <c r="R99" t="s">
        <v>75</v>
      </c>
      <c r="S99" t="s">
        <v>76</v>
      </c>
      <c r="T99" t="s">
        <v>77</v>
      </c>
      <c r="U99" t="s">
        <v>78</v>
      </c>
      <c r="V99" t="s">
        <v>66</v>
      </c>
      <c r="W99" t="s">
        <v>67</v>
      </c>
      <c r="Y99" t="s">
        <v>79</v>
      </c>
      <c r="Z99" t="s">
        <v>80</v>
      </c>
      <c r="AA99">
        <v>12210</v>
      </c>
      <c r="AB99">
        <v>0</v>
      </c>
      <c r="AC99">
        <v>1953.6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14163.6</v>
      </c>
    </row>
    <row r="100" spans="1:35" x14ac:dyDescent="0.35">
      <c r="A100">
        <v>2</v>
      </c>
      <c r="B100" t="s">
        <v>59</v>
      </c>
      <c r="D100" t="s">
        <v>60</v>
      </c>
      <c r="F100" t="s">
        <v>71</v>
      </c>
      <c r="G100" s="129" t="s">
        <v>348</v>
      </c>
      <c r="H100" t="s">
        <v>72</v>
      </c>
      <c r="I100" t="s">
        <v>349</v>
      </c>
      <c r="J100" t="s">
        <v>350</v>
      </c>
      <c r="K100" t="s">
        <v>60</v>
      </c>
      <c r="M100" t="s">
        <v>61</v>
      </c>
      <c r="N100" t="s">
        <v>62</v>
      </c>
      <c r="O100" t="s">
        <v>63</v>
      </c>
      <c r="P100" t="s">
        <v>83</v>
      </c>
      <c r="Q100" t="s">
        <v>84</v>
      </c>
      <c r="R100" t="s">
        <v>75</v>
      </c>
      <c r="S100" t="s">
        <v>76</v>
      </c>
      <c r="T100" t="s">
        <v>77</v>
      </c>
      <c r="U100" t="s">
        <v>78</v>
      </c>
      <c r="V100" t="s">
        <v>66</v>
      </c>
      <c r="W100" t="s">
        <v>67</v>
      </c>
      <c r="Y100" t="s">
        <v>79</v>
      </c>
      <c r="Z100" t="s">
        <v>80</v>
      </c>
      <c r="AA100">
        <v>31240</v>
      </c>
      <c r="AB100">
        <v>0</v>
      </c>
      <c r="AC100">
        <v>4998.3999999999996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36238.400000000001</v>
      </c>
    </row>
    <row r="101" spans="1:35" x14ac:dyDescent="0.35">
      <c r="A101">
        <v>2</v>
      </c>
      <c r="B101" t="s">
        <v>59</v>
      </c>
      <c r="D101" t="s">
        <v>60</v>
      </c>
      <c r="F101" t="s">
        <v>71</v>
      </c>
      <c r="G101" s="129" t="s">
        <v>351</v>
      </c>
      <c r="H101" t="s">
        <v>72</v>
      </c>
      <c r="I101" t="s">
        <v>352</v>
      </c>
      <c r="J101" t="s">
        <v>353</v>
      </c>
      <c r="K101" t="s">
        <v>60</v>
      </c>
      <c r="M101" t="s">
        <v>61</v>
      </c>
      <c r="N101" t="s">
        <v>62</v>
      </c>
      <c r="O101" t="s">
        <v>63</v>
      </c>
      <c r="P101" t="s">
        <v>83</v>
      </c>
      <c r="Q101" t="s">
        <v>84</v>
      </c>
      <c r="R101" t="s">
        <v>75</v>
      </c>
      <c r="S101" t="s">
        <v>76</v>
      </c>
      <c r="T101" t="s">
        <v>77</v>
      </c>
      <c r="U101" t="s">
        <v>78</v>
      </c>
      <c r="V101" t="s">
        <v>66</v>
      </c>
      <c r="W101" t="s">
        <v>67</v>
      </c>
      <c r="Y101" t="s">
        <v>79</v>
      </c>
      <c r="Z101" t="s">
        <v>80</v>
      </c>
      <c r="AA101">
        <v>10049</v>
      </c>
      <c r="AB101">
        <v>0</v>
      </c>
      <c r="AC101">
        <v>1607.84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11656.84</v>
      </c>
    </row>
    <row r="102" spans="1:35" x14ac:dyDescent="0.35">
      <c r="A102">
        <v>2</v>
      </c>
      <c r="B102" t="s">
        <v>59</v>
      </c>
      <c r="D102" t="s">
        <v>60</v>
      </c>
      <c r="F102" t="s">
        <v>71</v>
      </c>
      <c r="G102" s="129" t="s">
        <v>354</v>
      </c>
      <c r="H102" t="s">
        <v>72</v>
      </c>
      <c r="I102" t="s">
        <v>355</v>
      </c>
      <c r="J102" t="s">
        <v>356</v>
      </c>
      <c r="K102" t="s">
        <v>60</v>
      </c>
      <c r="M102" t="s">
        <v>61</v>
      </c>
      <c r="N102" t="s">
        <v>62</v>
      </c>
      <c r="O102" t="s">
        <v>63</v>
      </c>
      <c r="P102" t="s">
        <v>83</v>
      </c>
      <c r="Q102" t="s">
        <v>84</v>
      </c>
      <c r="R102" t="s">
        <v>75</v>
      </c>
      <c r="S102" t="s">
        <v>76</v>
      </c>
      <c r="T102" t="s">
        <v>77</v>
      </c>
      <c r="U102" t="s">
        <v>78</v>
      </c>
      <c r="V102" t="s">
        <v>66</v>
      </c>
      <c r="W102" t="s">
        <v>67</v>
      </c>
      <c r="Y102" t="s">
        <v>79</v>
      </c>
      <c r="Z102" t="s">
        <v>80</v>
      </c>
      <c r="AA102">
        <v>19524.400000000001</v>
      </c>
      <c r="AB102">
        <v>0</v>
      </c>
      <c r="AC102">
        <v>3123.9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22648.3</v>
      </c>
    </row>
    <row r="103" spans="1:35" x14ac:dyDescent="0.35">
      <c r="A103">
        <v>2</v>
      </c>
      <c r="B103" t="s">
        <v>59</v>
      </c>
      <c r="D103" t="s">
        <v>60</v>
      </c>
      <c r="F103" t="s">
        <v>71</v>
      </c>
      <c r="G103" s="129" t="s">
        <v>357</v>
      </c>
      <c r="H103" t="s">
        <v>72</v>
      </c>
      <c r="I103" t="s">
        <v>358</v>
      </c>
      <c r="J103" t="s">
        <v>359</v>
      </c>
      <c r="K103" t="s">
        <v>60</v>
      </c>
      <c r="M103" t="s">
        <v>61</v>
      </c>
      <c r="N103" t="s">
        <v>62</v>
      </c>
      <c r="O103" t="s">
        <v>63</v>
      </c>
      <c r="P103" t="s">
        <v>83</v>
      </c>
      <c r="Q103" t="s">
        <v>84</v>
      </c>
      <c r="R103" t="s">
        <v>75</v>
      </c>
      <c r="S103" t="s">
        <v>76</v>
      </c>
      <c r="T103" t="s">
        <v>77</v>
      </c>
      <c r="U103" t="s">
        <v>78</v>
      </c>
      <c r="V103" t="s">
        <v>66</v>
      </c>
      <c r="W103" t="s">
        <v>67</v>
      </c>
      <c r="Y103" t="s">
        <v>79</v>
      </c>
      <c r="Z103" t="s">
        <v>80</v>
      </c>
      <c r="AA103">
        <v>24433.5</v>
      </c>
      <c r="AB103">
        <v>0</v>
      </c>
      <c r="AC103">
        <v>3909.36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28342.86</v>
      </c>
    </row>
    <row r="104" spans="1:35" x14ac:dyDescent="0.35">
      <c r="A104">
        <v>2</v>
      </c>
      <c r="B104" t="s">
        <v>59</v>
      </c>
      <c r="D104" t="s">
        <v>60</v>
      </c>
      <c r="F104" t="s">
        <v>71</v>
      </c>
      <c r="G104" s="129" t="s">
        <v>360</v>
      </c>
      <c r="H104" t="s">
        <v>72</v>
      </c>
      <c r="I104" t="s">
        <v>361</v>
      </c>
      <c r="J104" t="s">
        <v>362</v>
      </c>
      <c r="K104" t="s">
        <v>60</v>
      </c>
      <c r="M104" t="s">
        <v>61</v>
      </c>
      <c r="N104" t="s">
        <v>62</v>
      </c>
      <c r="O104" t="s">
        <v>63</v>
      </c>
      <c r="P104" t="s">
        <v>69</v>
      </c>
      <c r="Q104" t="s">
        <v>70</v>
      </c>
      <c r="R104" t="s">
        <v>75</v>
      </c>
      <c r="S104" t="s">
        <v>76</v>
      </c>
      <c r="T104" t="s">
        <v>77</v>
      </c>
      <c r="U104" t="s">
        <v>78</v>
      </c>
      <c r="V104" t="s">
        <v>66</v>
      </c>
      <c r="W104" t="s">
        <v>67</v>
      </c>
      <c r="Y104" t="s">
        <v>79</v>
      </c>
      <c r="Z104" t="s">
        <v>80</v>
      </c>
      <c r="AA104">
        <v>23000</v>
      </c>
      <c r="AB104">
        <v>0</v>
      </c>
      <c r="AC104">
        <v>3680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26680</v>
      </c>
    </row>
    <row r="105" spans="1:35" x14ac:dyDescent="0.35">
      <c r="A105">
        <v>2</v>
      </c>
      <c r="B105" t="s">
        <v>59</v>
      </c>
      <c r="D105" t="s">
        <v>60</v>
      </c>
      <c r="F105" t="s">
        <v>71</v>
      </c>
      <c r="G105" s="129" t="s">
        <v>363</v>
      </c>
      <c r="H105" t="s">
        <v>72</v>
      </c>
      <c r="I105" t="s">
        <v>364</v>
      </c>
      <c r="J105" t="s">
        <v>365</v>
      </c>
      <c r="K105" t="s">
        <v>60</v>
      </c>
      <c r="M105" t="s">
        <v>61</v>
      </c>
      <c r="N105" t="s">
        <v>62</v>
      </c>
      <c r="O105" t="s">
        <v>63</v>
      </c>
      <c r="P105" t="s">
        <v>69</v>
      </c>
      <c r="Q105" t="s">
        <v>70</v>
      </c>
      <c r="R105" t="s">
        <v>75</v>
      </c>
      <c r="S105" t="s">
        <v>76</v>
      </c>
      <c r="T105" t="s">
        <v>77</v>
      </c>
      <c r="U105" t="s">
        <v>78</v>
      </c>
      <c r="V105" t="s">
        <v>66</v>
      </c>
      <c r="W105" t="s">
        <v>67</v>
      </c>
      <c r="Y105" t="s">
        <v>79</v>
      </c>
      <c r="Z105" t="s">
        <v>80</v>
      </c>
      <c r="AA105">
        <v>9122.5</v>
      </c>
      <c r="AB105">
        <v>0</v>
      </c>
      <c r="AC105">
        <v>1459.6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10582.1</v>
      </c>
    </row>
    <row r="106" spans="1:35" x14ac:dyDescent="0.35">
      <c r="A106">
        <v>2</v>
      </c>
      <c r="B106" t="s">
        <v>59</v>
      </c>
      <c r="D106" t="s">
        <v>60</v>
      </c>
      <c r="F106" t="s">
        <v>71</v>
      </c>
      <c r="G106" s="129" t="s">
        <v>366</v>
      </c>
      <c r="H106" t="s">
        <v>72</v>
      </c>
      <c r="I106" t="s">
        <v>367</v>
      </c>
      <c r="J106" t="s">
        <v>368</v>
      </c>
      <c r="K106" t="s">
        <v>60</v>
      </c>
      <c r="M106" t="s">
        <v>61</v>
      </c>
      <c r="N106" t="s">
        <v>62</v>
      </c>
      <c r="O106" t="s">
        <v>63</v>
      </c>
      <c r="P106" t="s">
        <v>64</v>
      </c>
      <c r="Q106" t="s">
        <v>65</v>
      </c>
      <c r="R106" t="s">
        <v>75</v>
      </c>
      <c r="S106" t="s">
        <v>76</v>
      </c>
      <c r="T106" t="s">
        <v>77</v>
      </c>
      <c r="U106" t="s">
        <v>78</v>
      </c>
      <c r="V106" t="s">
        <v>66</v>
      </c>
      <c r="W106" t="s">
        <v>67</v>
      </c>
      <c r="Y106" t="s">
        <v>79</v>
      </c>
      <c r="Z106" t="s">
        <v>80</v>
      </c>
      <c r="AA106">
        <v>65415</v>
      </c>
      <c r="AB106">
        <v>0</v>
      </c>
      <c r="AC106">
        <v>10466.4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75881.399999999994</v>
      </c>
    </row>
    <row r="107" spans="1:35" x14ac:dyDescent="0.35">
      <c r="A107">
        <v>2</v>
      </c>
      <c r="B107" t="s">
        <v>59</v>
      </c>
      <c r="D107" t="s">
        <v>60</v>
      </c>
      <c r="F107" t="s">
        <v>71</v>
      </c>
      <c r="G107" s="129" t="s">
        <v>369</v>
      </c>
      <c r="H107" t="s">
        <v>72</v>
      </c>
      <c r="I107" t="s">
        <v>370</v>
      </c>
      <c r="J107" t="s">
        <v>371</v>
      </c>
      <c r="K107" t="s">
        <v>60</v>
      </c>
      <c r="M107" t="s">
        <v>61</v>
      </c>
      <c r="N107" t="s">
        <v>62</v>
      </c>
      <c r="O107" t="s">
        <v>63</v>
      </c>
      <c r="P107" t="s">
        <v>69</v>
      </c>
      <c r="Q107" t="s">
        <v>70</v>
      </c>
      <c r="R107" t="s">
        <v>75</v>
      </c>
      <c r="S107" t="s">
        <v>76</v>
      </c>
      <c r="T107" t="s">
        <v>77</v>
      </c>
      <c r="U107" t="s">
        <v>78</v>
      </c>
      <c r="V107" t="s">
        <v>66</v>
      </c>
      <c r="W107" t="s">
        <v>67</v>
      </c>
      <c r="Y107" t="s">
        <v>79</v>
      </c>
      <c r="Z107" t="s">
        <v>80</v>
      </c>
      <c r="AA107">
        <v>16526.400000000001</v>
      </c>
      <c r="AB107">
        <v>0</v>
      </c>
      <c r="AC107">
        <v>2644.22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19170.62</v>
      </c>
    </row>
    <row r="108" spans="1:35" x14ac:dyDescent="0.35">
      <c r="A108">
        <v>2</v>
      </c>
      <c r="B108" t="s">
        <v>59</v>
      </c>
      <c r="D108" t="s">
        <v>60</v>
      </c>
      <c r="F108" t="s">
        <v>71</v>
      </c>
      <c r="G108" s="129" t="s">
        <v>372</v>
      </c>
      <c r="H108" t="s">
        <v>72</v>
      </c>
      <c r="I108" t="s">
        <v>373</v>
      </c>
      <c r="J108" t="s">
        <v>374</v>
      </c>
      <c r="K108" t="s">
        <v>60</v>
      </c>
      <c r="M108" t="s">
        <v>61</v>
      </c>
      <c r="N108" t="s">
        <v>62</v>
      </c>
      <c r="O108" t="s">
        <v>63</v>
      </c>
      <c r="P108" t="s">
        <v>83</v>
      </c>
      <c r="Q108" t="s">
        <v>84</v>
      </c>
      <c r="R108" t="s">
        <v>75</v>
      </c>
      <c r="S108" t="s">
        <v>76</v>
      </c>
      <c r="T108" t="s">
        <v>77</v>
      </c>
      <c r="U108" t="s">
        <v>78</v>
      </c>
      <c r="V108" t="s">
        <v>66</v>
      </c>
      <c r="W108" t="s">
        <v>67</v>
      </c>
      <c r="Y108" t="s">
        <v>79</v>
      </c>
      <c r="Z108" t="s">
        <v>80</v>
      </c>
      <c r="AA108">
        <v>23520</v>
      </c>
      <c r="AB108">
        <v>0</v>
      </c>
      <c r="AC108">
        <v>3763.2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27283.200000000001</v>
      </c>
    </row>
    <row r="109" spans="1:35" x14ac:dyDescent="0.35">
      <c r="A109">
        <v>2</v>
      </c>
      <c r="B109" t="s">
        <v>59</v>
      </c>
      <c r="D109" t="s">
        <v>60</v>
      </c>
      <c r="F109" t="s">
        <v>71</v>
      </c>
      <c r="G109" s="129" t="s">
        <v>375</v>
      </c>
      <c r="H109" t="s">
        <v>72</v>
      </c>
      <c r="I109" t="s">
        <v>376</v>
      </c>
      <c r="J109" t="s">
        <v>377</v>
      </c>
      <c r="K109" t="s">
        <v>60</v>
      </c>
      <c r="M109" t="s">
        <v>61</v>
      </c>
      <c r="N109" t="s">
        <v>62</v>
      </c>
      <c r="O109" t="s">
        <v>63</v>
      </c>
      <c r="P109" t="s">
        <v>91</v>
      </c>
      <c r="Q109" t="s">
        <v>92</v>
      </c>
      <c r="R109" t="s">
        <v>75</v>
      </c>
      <c r="S109" t="s">
        <v>76</v>
      </c>
      <c r="T109" t="s">
        <v>77</v>
      </c>
      <c r="U109" t="s">
        <v>78</v>
      </c>
      <c r="V109" t="s">
        <v>66</v>
      </c>
      <c r="W109" t="s">
        <v>67</v>
      </c>
      <c r="Y109" t="s">
        <v>79</v>
      </c>
      <c r="Z109" t="s">
        <v>80</v>
      </c>
      <c r="AA109">
        <v>99804.5</v>
      </c>
      <c r="AB109">
        <v>0</v>
      </c>
      <c r="AC109">
        <v>15968.72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115773.22</v>
      </c>
    </row>
    <row r="110" spans="1:35" x14ac:dyDescent="0.35">
      <c r="A110">
        <v>2</v>
      </c>
      <c r="B110" t="s">
        <v>59</v>
      </c>
      <c r="D110" t="s">
        <v>60</v>
      </c>
      <c r="F110" t="s">
        <v>71</v>
      </c>
      <c r="G110" s="129" t="s">
        <v>378</v>
      </c>
      <c r="H110" t="s">
        <v>72</v>
      </c>
      <c r="I110" t="s">
        <v>379</v>
      </c>
      <c r="J110" t="s">
        <v>380</v>
      </c>
      <c r="K110" t="s">
        <v>60</v>
      </c>
      <c r="M110" t="s">
        <v>61</v>
      </c>
      <c r="N110" t="s">
        <v>62</v>
      </c>
      <c r="O110" t="s">
        <v>63</v>
      </c>
      <c r="P110" t="s">
        <v>91</v>
      </c>
      <c r="Q110" t="s">
        <v>92</v>
      </c>
      <c r="R110" t="s">
        <v>75</v>
      </c>
      <c r="S110" t="s">
        <v>76</v>
      </c>
      <c r="T110" t="s">
        <v>77</v>
      </c>
      <c r="U110" t="s">
        <v>78</v>
      </c>
      <c r="V110" t="s">
        <v>66</v>
      </c>
      <c r="W110" t="s">
        <v>67</v>
      </c>
      <c r="Y110" t="s">
        <v>79</v>
      </c>
      <c r="Z110" t="s">
        <v>80</v>
      </c>
      <c r="AA110">
        <v>99804.5</v>
      </c>
      <c r="AB110">
        <v>0</v>
      </c>
      <c r="AC110">
        <v>15968.72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115773.22</v>
      </c>
    </row>
    <row r="111" spans="1:35" x14ac:dyDescent="0.35">
      <c r="A111">
        <v>2</v>
      </c>
      <c r="B111" t="s">
        <v>59</v>
      </c>
      <c r="D111" t="s">
        <v>60</v>
      </c>
      <c r="F111" t="s">
        <v>71</v>
      </c>
      <c r="G111" s="129" t="s">
        <v>381</v>
      </c>
      <c r="H111" t="s">
        <v>72</v>
      </c>
      <c r="I111" t="s">
        <v>382</v>
      </c>
      <c r="J111" t="s">
        <v>383</v>
      </c>
      <c r="K111" t="s">
        <v>60</v>
      </c>
      <c r="M111" t="s">
        <v>61</v>
      </c>
      <c r="N111" t="s">
        <v>62</v>
      </c>
      <c r="O111" t="s">
        <v>63</v>
      </c>
      <c r="P111" t="s">
        <v>91</v>
      </c>
      <c r="Q111" t="s">
        <v>92</v>
      </c>
      <c r="R111" t="s">
        <v>75</v>
      </c>
      <c r="S111" t="s">
        <v>76</v>
      </c>
      <c r="T111" t="s">
        <v>77</v>
      </c>
      <c r="U111" t="s">
        <v>78</v>
      </c>
      <c r="V111" t="s">
        <v>66</v>
      </c>
      <c r="W111" t="s">
        <v>67</v>
      </c>
      <c r="Y111" t="s">
        <v>79</v>
      </c>
      <c r="Z111" t="s">
        <v>80</v>
      </c>
      <c r="AA111">
        <v>68530</v>
      </c>
      <c r="AB111">
        <v>0</v>
      </c>
      <c r="AC111">
        <v>10964.8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79494.8</v>
      </c>
    </row>
    <row r="112" spans="1:35" x14ac:dyDescent="0.35">
      <c r="A112">
        <v>2</v>
      </c>
      <c r="B112" t="s">
        <v>59</v>
      </c>
      <c r="D112" t="s">
        <v>60</v>
      </c>
      <c r="F112" t="s">
        <v>71</v>
      </c>
      <c r="G112" s="129" t="s">
        <v>384</v>
      </c>
      <c r="H112" t="s">
        <v>72</v>
      </c>
      <c r="I112" t="s">
        <v>385</v>
      </c>
      <c r="J112" t="s">
        <v>386</v>
      </c>
      <c r="K112" t="s">
        <v>60</v>
      </c>
      <c r="M112" t="s">
        <v>61</v>
      </c>
      <c r="N112" t="s">
        <v>62</v>
      </c>
      <c r="O112" t="s">
        <v>63</v>
      </c>
      <c r="P112" t="s">
        <v>64</v>
      </c>
      <c r="Q112" t="s">
        <v>65</v>
      </c>
      <c r="R112" t="s">
        <v>75</v>
      </c>
      <c r="S112" t="s">
        <v>76</v>
      </c>
      <c r="T112" t="s">
        <v>77</v>
      </c>
      <c r="U112" t="s">
        <v>78</v>
      </c>
      <c r="V112" t="s">
        <v>66</v>
      </c>
      <c r="W112" t="s">
        <v>67</v>
      </c>
      <c r="Y112" t="s">
        <v>79</v>
      </c>
      <c r="Z112" t="s">
        <v>80</v>
      </c>
      <c r="AA112">
        <v>89934.5</v>
      </c>
      <c r="AB112">
        <v>0</v>
      </c>
      <c r="AC112">
        <v>14389.52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104324.02</v>
      </c>
    </row>
    <row r="113" spans="1:35" x14ac:dyDescent="0.35">
      <c r="A113">
        <v>2</v>
      </c>
      <c r="B113" t="s">
        <v>59</v>
      </c>
      <c r="D113" t="s">
        <v>60</v>
      </c>
      <c r="F113" t="s">
        <v>71</v>
      </c>
      <c r="G113" s="129" t="s">
        <v>387</v>
      </c>
      <c r="H113" t="s">
        <v>72</v>
      </c>
      <c r="I113" t="s">
        <v>388</v>
      </c>
      <c r="J113" t="s">
        <v>389</v>
      </c>
      <c r="K113" t="s">
        <v>60</v>
      </c>
      <c r="M113" t="s">
        <v>61</v>
      </c>
      <c r="N113" t="s">
        <v>62</v>
      </c>
      <c r="O113" t="s">
        <v>63</v>
      </c>
      <c r="P113" t="s">
        <v>69</v>
      </c>
      <c r="Q113" t="s">
        <v>70</v>
      </c>
      <c r="R113" t="s">
        <v>75</v>
      </c>
      <c r="S113" t="s">
        <v>76</v>
      </c>
      <c r="T113" t="s">
        <v>77</v>
      </c>
      <c r="U113" t="s">
        <v>78</v>
      </c>
      <c r="V113" t="s">
        <v>66</v>
      </c>
      <c r="W113" t="s">
        <v>67</v>
      </c>
      <c r="Y113" t="s">
        <v>79</v>
      </c>
      <c r="Z113" t="s">
        <v>80</v>
      </c>
      <c r="AA113">
        <v>6120</v>
      </c>
      <c r="AB113">
        <v>0</v>
      </c>
      <c r="AC113">
        <v>979.2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7099.2</v>
      </c>
    </row>
    <row r="114" spans="1:35" x14ac:dyDescent="0.35">
      <c r="A114">
        <v>2</v>
      </c>
      <c r="B114" t="s">
        <v>59</v>
      </c>
      <c r="D114" t="s">
        <v>60</v>
      </c>
      <c r="F114" t="s">
        <v>71</v>
      </c>
      <c r="G114" s="129" t="s">
        <v>390</v>
      </c>
      <c r="H114" t="s">
        <v>72</v>
      </c>
      <c r="I114" t="s">
        <v>391</v>
      </c>
      <c r="J114" t="s">
        <v>392</v>
      </c>
      <c r="K114" t="s">
        <v>60</v>
      </c>
      <c r="M114" t="s">
        <v>61</v>
      </c>
      <c r="N114" t="s">
        <v>62</v>
      </c>
      <c r="O114" t="s">
        <v>63</v>
      </c>
      <c r="P114" t="s">
        <v>69</v>
      </c>
      <c r="Q114" t="s">
        <v>70</v>
      </c>
      <c r="R114" t="s">
        <v>75</v>
      </c>
      <c r="S114" t="s">
        <v>76</v>
      </c>
      <c r="T114" t="s">
        <v>77</v>
      </c>
      <c r="U114" t="s">
        <v>78</v>
      </c>
      <c r="V114" t="s">
        <v>66</v>
      </c>
      <c r="W114" t="s">
        <v>67</v>
      </c>
      <c r="Y114" t="s">
        <v>79</v>
      </c>
      <c r="Z114" t="s">
        <v>80</v>
      </c>
      <c r="AA114">
        <v>25502</v>
      </c>
      <c r="AB114">
        <v>0</v>
      </c>
      <c r="AC114">
        <v>4080.32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29582.32</v>
      </c>
    </row>
    <row r="115" spans="1:35" x14ac:dyDescent="0.35">
      <c r="A115">
        <v>2</v>
      </c>
      <c r="B115" t="s">
        <v>59</v>
      </c>
      <c r="D115" t="s">
        <v>60</v>
      </c>
      <c r="F115" t="s">
        <v>71</v>
      </c>
      <c r="G115" s="129" t="s">
        <v>393</v>
      </c>
      <c r="H115" t="s">
        <v>72</v>
      </c>
      <c r="I115" t="s">
        <v>394</v>
      </c>
      <c r="J115" t="s">
        <v>395</v>
      </c>
      <c r="K115" t="s">
        <v>60</v>
      </c>
      <c r="M115" t="s">
        <v>61</v>
      </c>
      <c r="N115" t="s">
        <v>62</v>
      </c>
      <c r="O115" t="s">
        <v>63</v>
      </c>
      <c r="P115" t="s">
        <v>69</v>
      </c>
      <c r="Q115" t="s">
        <v>70</v>
      </c>
      <c r="R115" t="s">
        <v>75</v>
      </c>
      <c r="S115" t="s">
        <v>76</v>
      </c>
      <c r="T115" t="s">
        <v>77</v>
      </c>
      <c r="U115" t="s">
        <v>78</v>
      </c>
      <c r="V115" t="s">
        <v>66</v>
      </c>
      <c r="W115" t="s">
        <v>67</v>
      </c>
      <c r="Y115" t="s">
        <v>79</v>
      </c>
      <c r="Z115" t="s">
        <v>80</v>
      </c>
      <c r="AA115">
        <v>26850</v>
      </c>
      <c r="AB115">
        <v>0</v>
      </c>
      <c r="AC115">
        <v>4296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31146</v>
      </c>
    </row>
    <row r="116" spans="1:35" x14ac:dyDescent="0.35">
      <c r="A116">
        <v>2</v>
      </c>
      <c r="B116" t="s">
        <v>59</v>
      </c>
      <c r="D116" t="s">
        <v>60</v>
      </c>
      <c r="F116" t="s">
        <v>71</v>
      </c>
      <c r="G116" s="129" t="s">
        <v>396</v>
      </c>
      <c r="H116" t="s">
        <v>72</v>
      </c>
      <c r="I116" t="s">
        <v>397</v>
      </c>
      <c r="J116" t="s">
        <v>398</v>
      </c>
      <c r="K116" t="s">
        <v>60</v>
      </c>
      <c r="M116" t="s">
        <v>61</v>
      </c>
      <c r="N116" t="s">
        <v>62</v>
      </c>
      <c r="O116" t="s">
        <v>63</v>
      </c>
      <c r="P116" t="s">
        <v>69</v>
      </c>
      <c r="Q116" t="s">
        <v>70</v>
      </c>
      <c r="R116" t="s">
        <v>75</v>
      </c>
      <c r="S116" t="s">
        <v>76</v>
      </c>
      <c r="T116" t="s">
        <v>77</v>
      </c>
      <c r="U116" t="s">
        <v>78</v>
      </c>
      <c r="V116" t="s">
        <v>66</v>
      </c>
      <c r="W116" t="s">
        <v>67</v>
      </c>
      <c r="Y116" t="s">
        <v>79</v>
      </c>
      <c r="Z116" t="s">
        <v>80</v>
      </c>
      <c r="AA116">
        <v>9677.5</v>
      </c>
      <c r="AB116">
        <v>0</v>
      </c>
      <c r="AC116">
        <v>1548.4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11225.9</v>
      </c>
    </row>
    <row r="117" spans="1:35" x14ac:dyDescent="0.35">
      <c r="A117">
        <v>2</v>
      </c>
      <c r="B117" t="s">
        <v>59</v>
      </c>
      <c r="D117" t="s">
        <v>60</v>
      </c>
      <c r="F117" t="s">
        <v>71</v>
      </c>
      <c r="G117" s="129" t="s">
        <v>399</v>
      </c>
      <c r="H117" t="s">
        <v>72</v>
      </c>
      <c r="I117" t="s">
        <v>400</v>
      </c>
      <c r="J117" t="s">
        <v>401</v>
      </c>
      <c r="K117" t="s">
        <v>60</v>
      </c>
      <c r="M117" t="s">
        <v>61</v>
      </c>
      <c r="N117" t="s">
        <v>62</v>
      </c>
      <c r="O117" t="s">
        <v>63</v>
      </c>
      <c r="P117" t="s">
        <v>69</v>
      </c>
      <c r="Q117" t="s">
        <v>70</v>
      </c>
      <c r="R117" t="s">
        <v>75</v>
      </c>
      <c r="S117" t="s">
        <v>76</v>
      </c>
      <c r="T117" t="s">
        <v>77</v>
      </c>
      <c r="U117" t="s">
        <v>78</v>
      </c>
      <c r="V117" t="s">
        <v>66</v>
      </c>
      <c r="W117" t="s">
        <v>67</v>
      </c>
      <c r="Y117" t="s">
        <v>79</v>
      </c>
      <c r="Z117" t="s">
        <v>80</v>
      </c>
      <c r="AA117">
        <v>33114.75</v>
      </c>
      <c r="AB117">
        <v>0</v>
      </c>
      <c r="AC117">
        <v>5298.36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38413.11</v>
      </c>
    </row>
    <row r="118" spans="1:35" x14ac:dyDescent="0.35">
      <c r="A118">
        <v>2</v>
      </c>
      <c r="B118" t="s">
        <v>59</v>
      </c>
      <c r="D118" t="s">
        <v>60</v>
      </c>
      <c r="F118" t="s">
        <v>71</v>
      </c>
      <c r="G118" s="129" t="s">
        <v>402</v>
      </c>
      <c r="H118" t="s">
        <v>72</v>
      </c>
      <c r="I118" t="s">
        <v>403</v>
      </c>
      <c r="J118" t="s">
        <v>404</v>
      </c>
      <c r="K118" t="s">
        <v>60</v>
      </c>
      <c r="M118" t="s">
        <v>61</v>
      </c>
      <c r="N118" t="s">
        <v>62</v>
      </c>
      <c r="O118" t="s">
        <v>63</v>
      </c>
      <c r="P118" t="s">
        <v>69</v>
      </c>
      <c r="Q118" t="s">
        <v>70</v>
      </c>
      <c r="R118" t="s">
        <v>75</v>
      </c>
      <c r="S118" t="s">
        <v>76</v>
      </c>
      <c r="T118" t="s">
        <v>77</v>
      </c>
      <c r="U118" t="s">
        <v>78</v>
      </c>
      <c r="V118" t="s">
        <v>66</v>
      </c>
      <c r="W118" t="s">
        <v>67</v>
      </c>
      <c r="Y118" t="s">
        <v>79</v>
      </c>
      <c r="Z118" t="s">
        <v>80</v>
      </c>
      <c r="AA118">
        <v>14850</v>
      </c>
      <c r="AB118">
        <v>0</v>
      </c>
      <c r="AC118">
        <v>2376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17226</v>
      </c>
    </row>
    <row r="119" spans="1:35" x14ac:dyDescent="0.35">
      <c r="A119">
        <v>2</v>
      </c>
      <c r="B119" t="s">
        <v>59</v>
      </c>
      <c r="D119" t="s">
        <v>60</v>
      </c>
      <c r="F119" t="s">
        <v>71</v>
      </c>
      <c r="G119" s="129" t="s">
        <v>405</v>
      </c>
      <c r="H119" t="s">
        <v>72</v>
      </c>
      <c r="I119" t="s">
        <v>406</v>
      </c>
      <c r="J119" t="s">
        <v>407</v>
      </c>
      <c r="K119" t="s">
        <v>60</v>
      </c>
      <c r="M119" t="s">
        <v>61</v>
      </c>
      <c r="N119" t="s">
        <v>62</v>
      </c>
      <c r="O119" t="s">
        <v>63</v>
      </c>
      <c r="P119" t="s">
        <v>69</v>
      </c>
      <c r="Q119" t="s">
        <v>70</v>
      </c>
      <c r="R119" t="s">
        <v>75</v>
      </c>
      <c r="S119" t="s">
        <v>76</v>
      </c>
      <c r="T119" t="s">
        <v>77</v>
      </c>
      <c r="U119" t="s">
        <v>78</v>
      </c>
      <c r="V119" t="s">
        <v>66</v>
      </c>
      <c r="W119" t="s">
        <v>67</v>
      </c>
      <c r="Y119" t="s">
        <v>79</v>
      </c>
      <c r="Z119" t="s">
        <v>80</v>
      </c>
      <c r="AA119">
        <v>16280</v>
      </c>
      <c r="AB119">
        <v>0</v>
      </c>
      <c r="AC119">
        <v>2604.8000000000002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18884.8</v>
      </c>
    </row>
    <row r="120" spans="1:35" x14ac:dyDescent="0.35">
      <c r="A120">
        <v>2</v>
      </c>
      <c r="B120" t="s">
        <v>59</v>
      </c>
      <c r="D120" t="s">
        <v>60</v>
      </c>
      <c r="F120" t="s">
        <v>71</v>
      </c>
      <c r="G120" s="129" t="s">
        <v>408</v>
      </c>
      <c r="H120" t="s">
        <v>72</v>
      </c>
      <c r="I120" t="s">
        <v>409</v>
      </c>
      <c r="J120" t="s">
        <v>410</v>
      </c>
      <c r="K120" t="s">
        <v>60</v>
      </c>
      <c r="M120" t="s">
        <v>61</v>
      </c>
      <c r="N120" t="s">
        <v>62</v>
      </c>
      <c r="O120" t="s">
        <v>63</v>
      </c>
      <c r="P120" t="s">
        <v>69</v>
      </c>
      <c r="Q120" t="s">
        <v>70</v>
      </c>
      <c r="R120" t="s">
        <v>75</v>
      </c>
      <c r="S120" t="s">
        <v>76</v>
      </c>
      <c r="T120" t="s">
        <v>77</v>
      </c>
      <c r="U120" t="s">
        <v>78</v>
      </c>
      <c r="V120" t="s">
        <v>66</v>
      </c>
      <c r="W120" t="s">
        <v>67</v>
      </c>
      <c r="Y120" t="s">
        <v>79</v>
      </c>
      <c r="Z120" t="s">
        <v>80</v>
      </c>
      <c r="AA120">
        <v>12772.5</v>
      </c>
      <c r="AB120">
        <v>0</v>
      </c>
      <c r="AC120">
        <v>2043.6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14816.1</v>
      </c>
    </row>
    <row r="121" spans="1:35" x14ac:dyDescent="0.35">
      <c r="A121">
        <v>2</v>
      </c>
      <c r="B121" t="s">
        <v>59</v>
      </c>
      <c r="D121" t="s">
        <v>60</v>
      </c>
      <c r="F121" t="s">
        <v>71</v>
      </c>
      <c r="G121" s="129" t="s">
        <v>411</v>
      </c>
      <c r="H121" t="s">
        <v>72</v>
      </c>
      <c r="I121" t="s">
        <v>412</v>
      </c>
      <c r="J121" t="s">
        <v>413</v>
      </c>
      <c r="K121" t="s">
        <v>60</v>
      </c>
      <c r="M121" t="s">
        <v>61</v>
      </c>
      <c r="N121" t="s">
        <v>62</v>
      </c>
      <c r="O121" t="s">
        <v>63</v>
      </c>
      <c r="P121" t="s">
        <v>69</v>
      </c>
      <c r="Q121" t="s">
        <v>70</v>
      </c>
      <c r="R121" t="s">
        <v>75</v>
      </c>
      <c r="S121" t="s">
        <v>76</v>
      </c>
      <c r="T121" t="s">
        <v>77</v>
      </c>
      <c r="U121" t="s">
        <v>78</v>
      </c>
      <c r="V121" t="s">
        <v>66</v>
      </c>
      <c r="W121" t="s">
        <v>67</v>
      </c>
      <c r="Y121" t="s">
        <v>79</v>
      </c>
      <c r="Z121" t="s">
        <v>80</v>
      </c>
      <c r="AA121">
        <v>36631.4</v>
      </c>
      <c r="AB121">
        <v>0</v>
      </c>
      <c r="AC121">
        <v>5861.02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42492.42</v>
      </c>
    </row>
    <row r="122" spans="1:35" x14ac:dyDescent="0.35">
      <c r="A122">
        <v>2</v>
      </c>
      <c r="B122" t="s">
        <v>59</v>
      </c>
      <c r="D122" t="s">
        <v>60</v>
      </c>
      <c r="F122" t="s">
        <v>71</v>
      </c>
      <c r="G122" s="129" t="s">
        <v>414</v>
      </c>
      <c r="H122" t="s">
        <v>72</v>
      </c>
      <c r="I122" t="s">
        <v>415</v>
      </c>
      <c r="J122" t="s">
        <v>416</v>
      </c>
      <c r="K122" t="s">
        <v>60</v>
      </c>
      <c r="M122" t="s">
        <v>61</v>
      </c>
      <c r="N122" t="s">
        <v>62</v>
      </c>
      <c r="O122" t="s">
        <v>63</v>
      </c>
      <c r="P122" t="s">
        <v>69</v>
      </c>
      <c r="Q122" t="s">
        <v>70</v>
      </c>
      <c r="R122" t="s">
        <v>75</v>
      </c>
      <c r="S122" t="s">
        <v>76</v>
      </c>
      <c r="T122" t="s">
        <v>77</v>
      </c>
      <c r="U122" t="s">
        <v>78</v>
      </c>
      <c r="V122" t="s">
        <v>66</v>
      </c>
      <c r="W122" t="s">
        <v>67</v>
      </c>
      <c r="Y122" t="s">
        <v>79</v>
      </c>
      <c r="Z122" t="s">
        <v>80</v>
      </c>
      <c r="AA122">
        <v>23648.2</v>
      </c>
      <c r="AB122">
        <v>0</v>
      </c>
      <c r="AC122">
        <v>3783.71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27431.91</v>
      </c>
    </row>
    <row r="123" spans="1:35" x14ac:dyDescent="0.35">
      <c r="A123">
        <v>2</v>
      </c>
      <c r="B123" t="s">
        <v>59</v>
      </c>
      <c r="D123" t="s">
        <v>60</v>
      </c>
      <c r="F123" t="s">
        <v>71</v>
      </c>
      <c r="G123" s="129" t="s">
        <v>417</v>
      </c>
      <c r="H123" t="s">
        <v>72</v>
      </c>
      <c r="I123" t="s">
        <v>418</v>
      </c>
      <c r="J123" t="s">
        <v>419</v>
      </c>
      <c r="K123" t="s">
        <v>60</v>
      </c>
      <c r="M123" t="s">
        <v>61</v>
      </c>
      <c r="N123" t="s">
        <v>62</v>
      </c>
      <c r="O123" t="s">
        <v>63</v>
      </c>
      <c r="P123" t="s">
        <v>69</v>
      </c>
      <c r="Q123" t="s">
        <v>70</v>
      </c>
      <c r="R123" t="s">
        <v>75</v>
      </c>
      <c r="S123" t="s">
        <v>76</v>
      </c>
      <c r="T123" t="s">
        <v>77</v>
      </c>
      <c r="U123" t="s">
        <v>78</v>
      </c>
      <c r="V123" t="s">
        <v>66</v>
      </c>
      <c r="W123" t="s">
        <v>67</v>
      </c>
      <c r="Y123" t="s">
        <v>79</v>
      </c>
      <c r="Z123" t="s">
        <v>80</v>
      </c>
      <c r="AA123">
        <v>11410</v>
      </c>
      <c r="AB123">
        <v>0</v>
      </c>
      <c r="AC123">
        <v>1825.6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13235.6</v>
      </c>
    </row>
    <row r="124" spans="1:35" x14ac:dyDescent="0.35">
      <c r="A124">
        <v>2</v>
      </c>
      <c r="B124" t="s">
        <v>59</v>
      </c>
      <c r="D124" t="s">
        <v>60</v>
      </c>
      <c r="F124" t="s">
        <v>71</v>
      </c>
      <c r="G124" s="129" t="s">
        <v>420</v>
      </c>
      <c r="H124" t="s">
        <v>72</v>
      </c>
      <c r="I124" t="s">
        <v>421</v>
      </c>
      <c r="J124" t="s">
        <v>422</v>
      </c>
      <c r="K124" t="s">
        <v>60</v>
      </c>
      <c r="M124" t="s">
        <v>61</v>
      </c>
      <c r="N124" t="s">
        <v>62</v>
      </c>
      <c r="O124" t="s">
        <v>63</v>
      </c>
      <c r="P124" t="s">
        <v>69</v>
      </c>
      <c r="Q124" t="s">
        <v>70</v>
      </c>
      <c r="R124" t="s">
        <v>75</v>
      </c>
      <c r="S124" t="s">
        <v>76</v>
      </c>
      <c r="T124" t="s">
        <v>77</v>
      </c>
      <c r="U124" t="s">
        <v>78</v>
      </c>
      <c r="V124" t="s">
        <v>66</v>
      </c>
      <c r="W124" t="s">
        <v>67</v>
      </c>
      <c r="Y124" t="s">
        <v>79</v>
      </c>
      <c r="Z124" t="s">
        <v>80</v>
      </c>
      <c r="AA124">
        <v>14000</v>
      </c>
      <c r="AB124">
        <v>0</v>
      </c>
      <c r="AC124">
        <v>2240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16240</v>
      </c>
    </row>
    <row r="125" spans="1:35" x14ac:dyDescent="0.35">
      <c r="A125">
        <v>2</v>
      </c>
      <c r="B125" t="s">
        <v>59</v>
      </c>
      <c r="D125" t="s">
        <v>60</v>
      </c>
      <c r="F125" t="s">
        <v>71</v>
      </c>
      <c r="G125" s="129" t="s">
        <v>423</v>
      </c>
      <c r="H125" t="s">
        <v>72</v>
      </c>
      <c r="I125" t="s">
        <v>424</v>
      </c>
      <c r="J125" t="s">
        <v>425</v>
      </c>
      <c r="K125" t="s">
        <v>60</v>
      </c>
      <c r="M125" t="s">
        <v>61</v>
      </c>
      <c r="N125" t="s">
        <v>62</v>
      </c>
      <c r="O125" t="s">
        <v>63</v>
      </c>
      <c r="P125" t="s">
        <v>69</v>
      </c>
      <c r="Q125" t="s">
        <v>70</v>
      </c>
      <c r="R125" t="s">
        <v>75</v>
      </c>
      <c r="S125" t="s">
        <v>76</v>
      </c>
      <c r="T125" t="s">
        <v>77</v>
      </c>
      <c r="U125" t="s">
        <v>78</v>
      </c>
      <c r="V125" t="s">
        <v>66</v>
      </c>
      <c r="W125" t="s">
        <v>67</v>
      </c>
      <c r="Y125" t="s">
        <v>79</v>
      </c>
      <c r="Z125" t="s">
        <v>80</v>
      </c>
      <c r="AA125">
        <v>23560</v>
      </c>
      <c r="AB125">
        <v>0</v>
      </c>
      <c r="AC125">
        <v>3769.6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27329.599999999999</v>
      </c>
    </row>
    <row r="126" spans="1:35" x14ac:dyDescent="0.35">
      <c r="A126">
        <v>2</v>
      </c>
      <c r="B126" t="s">
        <v>59</v>
      </c>
      <c r="D126" t="s">
        <v>60</v>
      </c>
      <c r="F126" t="s">
        <v>71</v>
      </c>
      <c r="G126" s="129" t="s">
        <v>426</v>
      </c>
      <c r="H126" t="s">
        <v>72</v>
      </c>
      <c r="I126" t="s">
        <v>427</v>
      </c>
      <c r="J126" t="s">
        <v>428</v>
      </c>
      <c r="K126" t="s">
        <v>60</v>
      </c>
      <c r="M126" t="s">
        <v>61</v>
      </c>
      <c r="N126" t="s">
        <v>62</v>
      </c>
      <c r="O126" t="s">
        <v>63</v>
      </c>
      <c r="P126" t="s">
        <v>69</v>
      </c>
      <c r="Q126" t="s">
        <v>70</v>
      </c>
      <c r="R126" t="s">
        <v>75</v>
      </c>
      <c r="S126" t="s">
        <v>76</v>
      </c>
      <c r="T126" t="s">
        <v>77</v>
      </c>
      <c r="U126" t="s">
        <v>78</v>
      </c>
      <c r="V126" t="s">
        <v>66</v>
      </c>
      <c r="W126" t="s">
        <v>67</v>
      </c>
      <c r="Y126" t="s">
        <v>79</v>
      </c>
      <c r="Z126" t="s">
        <v>80</v>
      </c>
      <c r="AA126">
        <v>48868</v>
      </c>
      <c r="AB126">
        <v>0</v>
      </c>
      <c r="AC126">
        <v>7818.88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56686.879999999997</v>
      </c>
    </row>
    <row r="127" spans="1:35" x14ac:dyDescent="0.35">
      <c r="A127">
        <v>2</v>
      </c>
      <c r="B127" t="s">
        <v>59</v>
      </c>
      <c r="D127" t="s">
        <v>60</v>
      </c>
      <c r="F127" t="s">
        <v>71</v>
      </c>
      <c r="G127" s="129" t="s">
        <v>429</v>
      </c>
      <c r="H127" t="s">
        <v>72</v>
      </c>
      <c r="I127" t="s">
        <v>430</v>
      </c>
      <c r="J127" t="s">
        <v>431</v>
      </c>
      <c r="K127" t="s">
        <v>60</v>
      </c>
      <c r="M127" t="s">
        <v>61</v>
      </c>
      <c r="N127" t="s">
        <v>62</v>
      </c>
      <c r="O127" t="s">
        <v>63</v>
      </c>
      <c r="P127" t="s">
        <v>69</v>
      </c>
      <c r="Q127" t="s">
        <v>70</v>
      </c>
      <c r="R127" t="s">
        <v>75</v>
      </c>
      <c r="S127" t="s">
        <v>76</v>
      </c>
      <c r="T127" t="s">
        <v>77</v>
      </c>
      <c r="U127" t="s">
        <v>78</v>
      </c>
      <c r="V127" t="s">
        <v>66</v>
      </c>
      <c r="W127" t="s">
        <v>67</v>
      </c>
      <c r="Y127" t="s">
        <v>79</v>
      </c>
      <c r="Z127" t="s">
        <v>80</v>
      </c>
      <c r="AA127">
        <v>24012</v>
      </c>
      <c r="AB127">
        <v>0</v>
      </c>
      <c r="AC127">
        <v>3841.92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27853.919999999998</v>
      </c>
    </row>
    <row r="128" spans="1:35" x14ac:dyDescent="0.35">
      <c r="A128">
        <v>2</v>
      </c>
      <c r="B128" t="s">
        <v>59</v>
      </c>
      <c r="D128" t="s">
        <v>60</v>
      </c>
      <c r="F128" t="s">
        <v>71</v>
      </c>
      <c r="G128" s="129" t="s">
        <v>432</v>
      </c>
      <c r="H128" t="s">
        <v>72</v>
      </c>
      <c r="I128" t="s">
        <v>433</v>
      </c>
      <c r="J128" t="s">
        <v>434</v>
      </c>
      <c r="K128" t="s">
        <v>60</v>
      </c>
      <c r="M128" t="s">
        <v>61</v>
      </c>
      <c r="N128" t="s">
        <v>62</v>
      </c>
      <c r="O128" t="s">
        <v>63</v>
      </c>
      <c r="P128" t="s">
        <v>64</v>
      </c>
      <c r="Q128" t="s">
        <v>65</v>
      </c>
      <c r="R128" t="s">
        <v>75</v>
      </c>
      <c r="S128" t="s">
        <v>76</v>
      </c>
      <c r="T128" t="s">
        <v>77</v>
      </c>
      <c r="U128" t="s">
        <v>78</v>
      </c>
      <c r="V128" t="s">
        <v>66</v>
      </c>
      <c r="W128" t="s">
        <v>67</v>
      </c>
      <c r="Y128" t="s">
        <v>79</v>
      </c>
      <c r="Z128" t="s">
        <v>80</v>
      </c>
      <c r="AA128">
        <v>209328</v>
      </c>
      <c r="AB128">
        <v>0</v>
      </c>
      <c r="AC128">
        <v>33492.480000000003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242820.48000000001</v>
      </c>
    </row>
    <row r="129" spans="1:37" x14ac:dyDescent="0.35">
      <c r="A129">
        <v>2</v>
      </c>
      <c r="B129" t="s">
        <v>59</v>
      </c>
      <c r="D129" t="s">
        <v>60</v>
      </c>
      <c r="F129" t="s">
        <v>71</v>
      </c>
      <c r="G129" s="129" t="s">
        <v>435</v>
      </c>
      <c r="H129" t="s">
        <v>72</v>
      </c>
      <c r="I129" t="s">
        <v>436</v>
      </c>
      <c r="J129" t="s">
        <v>437</v>
      </c>
      <c r="K129" t="s">
        <v>60</v>
      </c>
      <c r="M129" t="s">
        <v>61</v>
      </c>
      <c r="N129" t="s">
        <v>62</v>
      </c>
      <c r="O129" t="s">
        <v>63</v>
      </c>
      <c r="P129" t="s">
        <v>124</v>
      </c>
      <c r="Q129" t="s">
        <v>125</v>
      </c>
      <c r="R129" t="s">
        <v>75</v>
      </c>
      <c r="S129" t="s">
        <v>76</v>
      </c>
      <c r="T129" t="s">
        <v>126</v>
      </c>
      <c r="U129" t="s">
        <v>78</v>
      </c>
      <c r="V129" t="s">
        <v>66</v>
      </c>
      <c r="W129" t="s">
        <v>67</v>
      </c>
      <c r="Y129" t="s">
        <v>79</v>
      </c>
      <c r="Z129" t="s">
        <v>80</v>
      </c>
      <c r="AA129">
        <v>6708</v>
      </c>
      <c r="AB129">
        <v>0</v>
      </c>
      <c r="AC129">
        <v>1073.28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7781.28</v>
      </c>
    </row>
    <row r="130" spans="1:37" x14ac:dyDescent="0.35">
      <c r="A130">
        <v>2</v>
      </c>
      <c r="B130" t="s">
        <v>59</v>
      </c>
      <c r="D130" t="s">
        <v>60</v>
      </c>
      <c r="F130" t="s">
        <v>71</v>
      </c>
      <c r="G130" s="129" t="s">
        <v>438</v>
      </c>
      <c r="H130" t="s">
        <v>72</v>
      </c>
      <c r="I130" t="s">
        <v>439</v>
      </c>
      <c r="J130" t="s">
        <v>440</v>
      </c>
      <c r="K130" t="s">
        <v>60</v>
      </c>
      <c r="M130" t="s">
        <v>61</v>
      </c>
      <c r="N130" t="s">
        <v>62</v>
      </c>
      <c r="O130" t="s">
        <v>63</v>
      </c>
      <c r="P130" t="s">
        <v>124</v>
      </c>
      <c r="Q130" t="s">
        <v>125</v>
      </c>
      <c r="R130" t="s">
        <v>75</v>
      </c>
      <c r="S130" t="s">
        <v>76</v>
      </c>
      <c r="T130" t="s">
        <v>126</v>
      </c>
      <c r="U130" t="s">
        <v>78</v>
      </c>
      <c r="V130" t="s">
        <v>66</v>
      </c>
      <c r="W130" t="s">
        <v>67</v>
      </c>
      <c r="Y130" t="s">
        <v>79</v>
      </c>
      <c r="Z130" t="s">
        <v>80</v>
      </c>
      <c r="AA130">
        <v>5818.8</v>
      </c>
      <c r="AB130">
        <v>0</v>
      </c>
      <c r="AC130">
        <v>931.01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6749.81</v>
      </c>
    </row>
    <row r="131" spans="1:37" x14ac:dyDescent="0.35">
      <c r="A131">
        <v>2</v>
      </c>
      <c r="B131" t="s">
        <v>59</v>
      </c>
      <c r="D131" t="s">
        <v>60</v>
      </c>
      <c r="F131" t="s">
        <v>71</v>
      </c>
      <c r="G131" s="129" t="s">
        <v>441</v>
      </c>
      <c r="H131" t="s">
        <v>72</v>
      </c>
      <c r="I131" t="s">
        <v>442</v>
      </c>
      <c r="J131" t="s">
        <v>443</v>
      </c>
      <c r="K131" t="s">
        <v>60</v>
      </c>
      <c r="M131" t="s">
        <v>61</v>
      </c>
      <c r="N131" t="s">
        <v>62</v>
      </c>
      <c r="O131" t="s">
        <v>63</v>
      </c>
      <c r="P131" t="s">
        <v>124</v>
      </c>
      <c r="Q131" t="s">
        <v>125</v>
      </c>
      <c r="R131" t="s">
        <v>75</v>
      </c>
      <c r="S131" t="s">
        <v>76</v>
      </c>
      <c r="T131" t="s">
        <v>126</v>
      </c>
      <c r="U131" t="s">
        <v>78</v>
      </c>
      <c r="V131" t="s">
        <v>66</v>
      </c>
      <c r="W131" t="s">
        <v>67</v>
      </c>
      <c r="Y131" t="s">
        <v>79</v>
      </c>
      <c r="Z131" t="s">
        <v>80</v>
      </c>
      <c r="AA131">
        <v>6375</v>
      </c>
      <c r="AB131">
        <v>0</v>
      </c>
      <c r="AC131">
        <v>1020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7395</v>
      </c>
    </row>
    <row r="132" spans="1:37" x14ac:dyDescent="0.35">
      <c r="A132">
        <v>2</v>
      </c>
      <c r="B132" t="s">
        <v>59</v>
      </c>
      <c r="D132" t="s">
        <v>60</v>
      </c>
      <c r="F132" t="s">
        <v>71</v>
      </c>
      <c r="G132" s="129" t="s">
        <v>444</v>
      </c>
      <c r="H132" t="s">
        <v>72</v>
      </c>
      <c r="I132" t="s">
        <v>445</v>
      </c>
      <c r="J132" t="s">
        <v>446</v>
      </c>
      <c r="K132" t="s">
        <v>60</v>
      </c>
      <c r="M132" t="s">
        <v>61</v>
      </c>
      <c r="N132" t="s">
        <v>62</v>
      </c>
      <c r="O132" t="s">
        <v>63</v>
      </c>
      <c r="P132" t="s">
        <v>143</v>
      </c>
      <c r="Q132" t="s">
        <v>144</v>
      </c>
      <c r="R132" t="s">
        <v>75</v>
      </c>
      <c r="S132" t="s">
        <v>76</v>
      </c>
      <c r="T132" t="s">
        <v>77</v>
      </c>
      <c r="U132" t="s">
        <v>78</v>
      </c>
      <c r="V132" t="s">
        <v>66</v>
      </c>
      <c r="W132" t="s">
        <v>67</v>
      </c>
      <c r="Y132" t="s">
        <v>79</v>
      </c>
      <c r="Z132" t="s">
        <v>80</v>
      </c>
      <c r="AA132">
        <v>11424</v>
      </c>
      <c r="AB132">
        <v>0</v>
      </c>
      <c r="AC132">
        <v>1827.84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13251.84</v>
      </c>
    </row>
    <row r="133" spans="1:37" x14ac:dyDescent="0.35">
      <c r="A133">
        <v>2</v>
      </c>
      <c r="B133" t="s">
        <v>59</v>
      </c>
      <c r="D133" t="s">
        <v>60</v>
      </c>
      <c r="F133" t="s">
        <v>71</v>
      </c>
      <c r="G133" s="129" t="s">
        <v>447</v>
      </c>
      <c r="H133" t="s">
        <v>72</v>
      </c>
      <c r="I133" t="s">
        <v>448</v>
      </c>
      <c r="J133" t="s">
        <v>449</v>
      </c>
      <c r="K133" t="s">
        <v>60</v>
      </c>
      <c r="M133" t="s">
        <v>61</v>
      </c>
      <c r="N133" t="s">
        <v>62</v>
      </c>
      <c r="O133" t="s">
        <v>63</v>
      </c>
      <c r="P133" t="s">
        <v>124</v>
      </c>
      <c r="Q133" t="s">
        <v>125</v>
      </c>
      <c r="R133" t="s">
        <v>75</v>
      </c>
      <c r="S133" t="s">
        <v>76</v>
      </c>
      <c r="T133" t="s">
        <v>126</v>
      </c>
      <c r="U133" t="s">
        <v>78</v>
      </c>
      <c r="V133" t="s">
        <v>66</v>
      </c>
      <c r="W133" t="s">
        <v>67</v>
      </c>
      <c r="Y133" t="s">
        <v>79</v>
      </c>
      <c r="Z133" t="s">
        <v>80</v>
      </c>
      <c r="AA133">
        <v>9240</v>
      </c>
      <c r="AB133">
        <v>0</v>
      </c>
      <c r="AC133">
        <v>1478.4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10718.4</v>
      </c>
    </row>
    <row r="134" spans="1:37" x14ac:dyDescent="0.35">
      <c r="A134">
        <v>2</v>
      </c>
      <c r="B134" t="s">
        <v>59</v>
      </c>
      <c r="D134" t="s">
        <v>60</v>
      </c>
      <c r="F134" t="s">
        <v>71</v>
      </c>
      <c r="G134" s="129" t="s">
        <v>450</v>
      </c>
      <c r="H134" t="s">
        <v>72</v>
      </c>
      <c r="I134" t="s">
        <v>451</v>
      </c>
      <c r="J134" t="s">
        <v>452</v>
      </c>
      <c r="K134" t="s">
        <v>60</v>
      </c>
      <c r="M134" t="s">
        <v>61</v>
      </c>
      <c r="N134" t="s">
        <v>62</v>
      </c>
      <c r="O134" t="s">
        <v>63</v>
      </c>
      <c r="P134" t="s">
        <v>124</v>
      </c>
      <c r="Q134" t="s">
        <v>125</v>
      </c>
      <c r="R134" t="s">
        <v>75</v>
      </c>
      <c r="S134" t="s">
        <v>76</v>
      </c>
      <c r="T134" t="s">
        <v>126</v>
      </c>
      <c r="U134" t="s">
        <v>78</v>
      </c>
      <c r="V134" t="s">
        <v>66</v>
      </c>
      <c r="W134" t="s">
        <v>67</v>
      </c>
      <c r="Y134" t="s">
        <v>79</v>
      </c>
      <c r="Z134" t="s">
        <v>80</v>
      </c>
      <c r="AA134">
        <v>3330</v>
      </c>
      <c r="AB134">
        <v>0</v>
      </c>
      <c r="AC134">
        <v>532.79999999999995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3862.8</v>
      </c>
    </row>
    <row r="135" spans="1:37" x14ac:dyDescent="0.35">
      <c r="A135">
        <v>2</v>
      </c>
      <c r="B135" t="s">
        <v>59</v>
      </c>
      <c r="D135" t="s">
        <v>60</v>
      </c>
      <c r="F135" t="s">
        <v>71</v>
      </c>
      <c r="G135" s="129" t="s">
        <v>453</v>
      </c>
      <c r="H135" t="s">
        <v>72</v>
      </c>
      <c r="I135" t="s">
        <v>454</v>
      </c>
      <c r="J135" t="s">
        <v>455</v>
      </c>
      <c r="K135" t="s">
        <v>60</v>
      </c>
      <c r="M135" t="s">
        <v>61</v>
      </c>
      <c r="N135" t="s">
        <v>62</v>
      </c>
      <c r="O135" t="s">
        <v>63</v>
      </c>
      <c r="P135" t="s">
        <v>83</v>
      </c>
      <c r="Q135" t="s">
        <v>84</v>
      </c>
      <c r="R135" t="s">
        <v>75</v>
      </c>
      <c r="S135" t="s">
        <v>76</v>
      </c>
      <c r="T135" t="s">
        <v>77</v>
      </c>
      <c r="U135" t="s">
        <v>78</v>
      </c>
      <c r="V135" t="s">
        <v>66</v>
      </c>
      <c r="W135" t="s">
        <v>67</v>
      </c>
      <c r="Y135" t="s">
        <v>79</v>
      </c>
      <c r="Z135" t="s">
        <v>80</v>
      </c>
      <c r="AA135">
        <v>14800</v>
      </c>
      <c r="AB135">
        <v>0</v>
      </c>
      <c r="AC135">
        <v>2368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17168</v>
      </c>
    </row>
    <row r="136" spans="1:37" x14ac:dyDescent="0.35">
      <c r="A136">
        <v>2</v>
      </c>
      <c r="B136" t="s">
        <v>59</v>
      </c>
      <c r="D136" t="s">
        <v>60</v>
      </c>
      <c r="F136" t="s">
        <v>71</v>
      </c>
      <c r="G136" s="129" t="s">
        <v>456</v>
      </c>
      <c r="H136" t="s">
        <v>72</v>
      </c>
      <c r="I136" t="s">
        <v>457</v>
      </c>
      <c r="J136" t="s">
        <v>458</v>
      </c>
      <c r="K136" t="s">
        <v>60</v>
      </c>
      <c r="M136" t="s">
        <v>61</v>
      </c>
      <c r="N136" t="s">
        <v>62</v>
      </c>
      <c r="O136" t="s">
        <v>63</v>
      </c>
      <c r="P136" t="s">
        <v>83</v>
      </c>
      <c r="Q136" t="s">
        <v>84</v>
      </c>
      <c r="R136" t="s">
        <v>75</v>
      </c>
      <c r="S136" t="s">
        <v>76</v>
      </c>
      <c r="T136" t="s">
        <v>77</v>
      </c>
      <c r="U136" t="s">
        <v>78</v>
      </c>
      <c r="V136" t="s">
        <v>66</v>
      </c>
      <c r="W136" t="s">
        <v>67</v>
      </c>
      <c r="Y136" t="s">
        <v>79</v>
      </c>
      <c r="Z136" t="s">
        <v>80</v>
      </c>
      <c r="AA136">
        <v>16280</v>
      </c>
      <c r="AB136">
        <v>0</v>
      </c>
      <c r="AC136">
        <v>2604.8000000000002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18884.8</v>
      </c>
    </row>
    <row r="137" spans="1:37" x14ac:dyDescent="0.35">
      <c r="A137">
        <v>2</v>
      </c>
      <c r="B137" t="s">
        <v>59</v>
      </c>
      <c r="D137" t="s">
        <v>60</v>
      </c>
      <c r="F137" t="s">
        <v>71</v>
      </c>
      <c r="G137" s="129" t="s">
        <v>459</v>
      </c>
      <c r="H137" t="s">
        <v>72</v>
      </c>
      <c r="I137" t="s">
        <v>460</v>
      </c>
      <c r="J137" t="s">
        <v>461</v>
      </c>
      <c r="K137" t="s">
        <v>60</v>
      </c>
      <c r="M137" t="s">
        <v>61</v>
      </c>
      <c r="N137" t="s">
        <v>62</v>
      </c>
      <c r="O137" t="s">
        <v>63</v>
      </c>
      <c r="P137" t="s">
        <v>69</v>
      </c>
      <c r="Q137" t="s">
        <v>70</v>
      </c>
      <c r="R137" t="s">
        <v>75</v>
      </c>
      <c r="S137" t="s">
        <v>76</v>
      </c>
      <c r="T137" t="s">
        <v>77</v>
      </c>
      <c r="U137" t="s">
        <v>78</v>
      </c>
      <c r="V137" t="s">
        <v>66</v>
      </c>
      <c r="W137" t="s">
        <v>67</v>
      </c>
      <c r="Y137" t="s">
        <v>79</v>
      </c>
      <c r="Z137" t="s">
        <v>80</v>
      </c>
      <c r="AA137">
        <v>13375</v>
      </c>
      <c r="AB137">
        <v>0</v>
      </c>
      <c r="AC137">
        <v>2140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15515</v>
      </c>
    </row>
    <row r="138" spans="1:37" x14ac:dyDescent="0.35">
      <c r="A138">
        <v>2</v>
      </c>
      <c r="B138" t="s">
        <v>59</v>
      </c>
      <c r="D138" t="s">
        <v>60</v>
      </c>
      <c r="F138" t="s">
        <v>71</v>
      </c>
      <c r="G138" s="129" t="s">
        <v>462</v>
      </c>
      <c r="H138" t="s">
        <v>72</v>
      </c>
      <c r="I138" t="s">
        <v>463</v>
      </c>
      <c r="J138" t="s">
        <v>464</v>
      </c>
      <c r="K138" t="s">
        <v>60</v>
      </c>
      <c r="M138" t="s">
        <v>61</v>
      </c>
      <c r="N138" t="s">
        <v>62</v>
      </c>
      <c r="O138" t="s">
        <v>63</v>
      </c>
      <c r="P138" t="s">
        <v>83</v>
      </c>
      <c r="Q138" t="s">
        <v>84</v>
      </c>
      <c r="R138" t="s">
        <v>75</v>
      </c>
      <c r="S138" t="s">
        <v>76</v>
      </c>
      <c r="T138" t="s">
        <v>77</v>
      </c>
      <c r="U138" t="s">
        <v>78</v>
      </c>
      <c r="V138" t="s">
        <v>66</v>
      </c>
      <c r="W138" t="s">
        <v>67</v>
      </c>
      <c r="Y138" t="s">
        <v>79</v>
      </c>
      <c r="Z138" t="s">
        <v>80</v>
      </c>
      <c r="AA138">
        <v>30780</v>
      </c>
      <c r="AB138">
        <v>0</v>
      </c>
      <c r="AC138">
        <v>4924.8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35704.800000000003</v>
      </c>
    </row>
    <row r="139" spans="1:37" x14ac:dyDescent="0.35">
      <c r="A139">
        <v>2</v>
      </c>
      <c r="B139" t="s">
        <v>59</v>
      </c>
      <c r="D139" t="s">
        <v>60</v>
      </c>
      <c r="F139" t="s">
        <v>71</v>
      </c>
      <c r="G139" s="129" t="s">
        <v>465</v>
      </c>
      <c r="H139" t="s">
        <v>72</v>
      </c>
      <c r="I139" t="s">
        <v>466</v>
      </c>
      <c r="J139" t="s">
        <v>467</v>
      </c>
      <c r="K139" t="s">
        <v>60</v>
      </c>
      <c r="M139" t="s">
        <v>61</v>
      </c>
      <c r="N139" t="s">
        <v>62</v>
      </c>
      <c r="O139" t="s">
        <v>63</v>
      </c>
      <c r="P139" t="s">
        <v>69</v>
      </c>
      <c r="Q139" t="s">
        <v>70</v>
      </c>
      <c r="R139" t="s">
        <v>75</v>
      </c>
      <c r="S139" t="s">
        <v>76</v>
      </c>
      <c r="T139" t="s">
        <v>77</v>
      </c>
      <c r="U139" t="s">
        <v>78</v>
      </c>
      <c r="V139" t="s">
        <v>66</v>
      </c>
      <c r="W139" t="s">
        <v>67</v>
      </c>
      <c r="Y139" t="s">
        <v>79</v>
      </c>
      <c r="Z139" t="s">
        <v>80</v>
      </c>
      <c r="AA139">
        <v>12596</v>
      </c>
      <c r="AB139">
        <v>0</v>
      </c>
      <c r="AC139">
        <v>2015.36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14611.36</v>
      </c>
    </row>
    <row r="140" spans="1:37" x14ac:dyDescent="0.35">
      <c r="A140">
        <v>2</v>
      </c>
      <c r="B140" t="s">
        <v>59</v>
      </c>
      <c r="D140" t="s">
        <v>60</v>
      </c>
      <c r="F140" t="s">
        <v>71</v>
      </c>
      <c r="G140" s="129" t="s">
        <v>468</v>
      </c>
      <c r="H140" t="s">
        <v>72</v>
      </c>
      <c r="I140" t="s">
        <v>469</v>
      </c>
      <c r="J140" t="s">
        <v>470</v>
      </c>
      <c r="K140" t="s">
        <v>60</v>
      </c>
      <c r="M140" t="s">
        <v>61</v>
      </c>
      <c r="N140" t="s">
        <v>62</v>
      </c>
      <c r="O140" t="s">
        <v>63</v>
      </c>
      <c r="P140" t="s">
        <v>69</v>
      </c>
      <c r="Q140" t="s">
        <v>70</v>
      </c>
      <c r="R140" t="s">
        <v>75</v>
      </c>
      <c r="S140" t="s">
        <v>76</v>
      </c>
      <c r="T140" t="s">
        <v>77</v>
      </c>
      <c r="U140" t="s">
        <v>78</v>
      </c>
      <c r="V140" t="s">
        <v>66</v>
      </c>
      <c r="W140" t="s">
        <v>67</v>
      </c>
      <c r="Y140" t="s">
        <v>79</v>
      </c>
      <c r="Z140" t="s">
        <v>80</v>
      </c>
      <c r="AA140">
        <v>10000</v>
      </c>
      <c r="AB140">
        <v>0</v>
      </c>
      <c r="AC140">
        <v>1600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11600</v>
      </c>
    </row>
    <row r="141" spans="1:37" x14ac:dyDescent="0.35">
      <c r="A141">
        <v>2</v>
      </c>
      <c r="B141" t="s">
        <v>59</v>
      </c>
      <c r="D141" t="s">
        <v>60</v>
      </c>
      <c r="F141" t="s">
        <v>71</v>
      </c>
      <c r="G141" s="129" t="s">
        <v>471</v>
      </c>
      <c r="H141" t="s">
        <v>72</v>
      </c>
      <c r="I141" t="s">
        <v>472</v>
      </c>
      <c r="J141" t="s">
        <v>473</v>
      </c>
      <c r="K141" t="s">
        <v>60</v>
      </c>
      <c r="M141" t="s">
        <v>61</v>
      </c>
      <c r="N141" t="s">
        <v>62</v>
      </c>
      <c r="O141" t="s">
        <v>63</v>
      </c>
      <c r="P141" t="s">
        <v>69</v>
      </c>
      <c r="Q141" t="s">
        <v>70</v>
      </c>
      <c r="R141" t="s">
        <v>75</v>
      </c>
      <c r="S141" t="s">
        <v>76</v>
      </c>
      <c r="T141" t="s">
        <v>77</v>
      </c>
      <c r="U141" t="s">
        <v>78</v>
      </c>
      <c r="V141" t="s">
        <v>66</v>
      </c>
      <c r="W141" t="s">
        <v>67</v>
      </c>
      <c r="Y141" t="s">
        <v>79</v>
      </c>
      <c r="Z141" t="s">
        <v>80</v>
      </c>
      <c r="AA141">
        <v>13003.2</v>
      </c>
      <c r="AB141">
        <v>0</v>
      </c>
      <c r="AC141">
        <v>2080.5100000000002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15083.71</v>
      </c>
    </row>
    <row r="142" spans="1:37" x14ac:dyDescent="0.35">
      <c r="A142">
        <v>2</v>
      </c>
      <c r="B142" t="s">
        <v>59</v>
      </c>
      <c r="D142" t="s">
        <v>60</v>
      </c>
      <c r="F142" t="s">
        <v>71</v>
      </c>
      <c r="G142" s="129" t="s">
        <v>474</v>
      </c>
      <c r="H142" t="s">
        <v>72</v>
      </c>
      <c r="I142" t="s">
        <v>475</v>
      </c>
      <c r="J142" t="s">
        <v>476</v>
      </c>
      <c r="K142" t="s">
        <v>60</v>
      </c>
      <c r="M142" t="s">
        <v>61</v>
      </c>
      <c r="N142" t="s">
        <v>62</v>
      </c>
      <c r="O142" t="s">
        <v>63</v>
      </c>
      <c r="P142" t="s">
        <v>143</v>
      </c>
      <c r="Q142" t="s">
        <v>144</v>
      </c>
      <c r="R142" t="s">
        <v>75</v>
      </c>
      <c r="S142" t="s">
        <v>76</v>
      </c>
      <c r="T142" t="s">
        <v>77</v>
      </c>
      <c r="U142" t="s">
        <v>78</v>
      </c>
      <c r="V142" t="s">
        <v>66</v>
      </c>
      <c r="W142" t="s">
        <v>67</v>
      </c>
      <c r="Y142" t="s">
        <v>79</v>
      </c>
      <c r="Z142" t="s">
        <v>80</v>
      </c>
      <c r="AA142">
        <v>6916</v>
      </c>
      <c r="AB142">
        <v>0</v>
      </c>
      <c r="AC142">
        <v>1106.56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8022.56</v>
      </c>
    </row>
    <row r="143" spans="1:37" x14ac:dyDescent="0.35">
      <c r="A143">
        <v>2</v>
      </c>
      <c r="B143" t="s">
        <v>59</v>
      </c>
      <c r="D143" t="s">
        <v>60</v>
      </c>
      <c r="F143" t="s">
        <v>71</v>
      </c>
      <c r="G143" s="129" t="s">
        <v>477</v>
      </c>
      <c r="H143" t="s">
        <v>72</v>
      </c>
      <c r="I143" t="s">
        <v>478</v>
      </c>
      <c r="J143" t="s">
        <v>479</v>
      </c>
      <c r="K143" t="s">
        <v>60</v>
      </c>
      <c r="M143" t="s">
        <v>61</v>
      </c>
      <c r="N143" t="s">
        <v>62</v>
      </c>
      <c r="O143" t="s">
        <v>63</v>
      </c>
      <c r="P143" t="s">
        <v>69</v>
      </c>
      <c r="Q143" t="s">
        <v>70</v>
      </c>
      <c r="R143" t="s">
        <v>75</v>
      </c>
      <c r="S143" t="s">
        <v>76</v>
      </c>
      <c r="T143" t="s">
        <v>77</v>
      </c>
      <c r="U143" t="s">
        <v>78</v>
      </c>
      <c r="V143" t="s">
        <v>66</v>
      </c>
      <c r="W143" t="s">
        <v>67</v>
      </c>
      <c r="Y143" t="s">
        <v>79</v>
      </c>
      <c r="Z143" t="s">
        <v>80</v>
      </c>
      <c r="AA143">
        <v>9075</v>
      </c>
      <c r="AB143">
        <v>0</v>
      </c>
      <c r="AC143">
        <v>1452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10527</v>
      </c>
    </row>
    <row r="144" spans="1:37" x14ac:dyDescent="0.35">
      <c r="A144">
        <v>2</v>
      </c>
      <c r="B144" t="s">
        <v>59</v>
      </c>
      <c r="D144" t="s">
        <v>60</v>
      </c>
      <c r="F144" t="s">
        <v>71</v>
      </c>
      <c r="G144" s="129" t="s">
        <v>480</v>
      </c>
      <c r="H144" t="s">
        <v>72</v>
      </c>
      <c r="I144" t="s">
        <v>481</v>
      </c>
      <c r="J144" t="s">
        <v>482</v>
      </c>
      <c r="K144" t="s">
        <v>60</v>
      </c>
      <c r="M144" t="s">
        <v>61</v>
      </c>
      <c r="N144" t="s">
        <v>62</v>
      </c>
      <c r="O144" t="s">
        <v>63</v>
      </c>
      <c r="P144" t="s">
        <v>69</v>
      </c>
      <c r="Q144" t="s">
        <v>70</v>
      </c>
      <c r="R144" t="s">
        <v>75</v>
      </c>
      <c r="S144" t="s">
        <v>76</v>
      </c>
      <c r="T144" t="s">
        <v>77</v>
      </c>
      <c r="U144" t="s">
        <v>78</v>
      </c>
      <c r="V144" t="s">
        <v>66</v>
      </c>
      <c r="W144" t="s">
        <v>67</v>
      </c>
      <c r="Y144" t="s">
        <v>79</v>
      </c>
      <c r="Z144" t="s">
        <v>80</v>
      </c>
      <c r="AA144">
        <v>10797</v>
      </c>
      <c r="AB144">
        <v>0</v>
      </c>
      <c r="AC144">
        <v>1727.52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12524.52</v>
      </c>
      <c r="AK144" t="s">
        <v>483</v>
      </c>
    </row>
    <row r="145" spans="1:39" x14ac:dyDescent="0.35">
      <c r="A145">
        <v>2</v>
      </c>
      <c r="B145" t="s">
        <v>59</v>
      </c>
      <c r="D145" t="s">
        <v>60</v>
      </c>
      <c r="F145" t="s">
        <v>71</v>
      </c>
      <c r="G145" s="129" t="s">
        <v>484</v>
      </c>
      <c r="H145" t="s">
        <v>72</v>
      </c>
      <c r="I145" t="s">
        <v>485</v>
      </c>
      <c r="J145" t="s">
        <v>486</v>
      </c>
      <c r="K145" t="s">
        <v>60</v>
      </c>
      <c r="M145" t="s">
        <v>61</v>
      </c>
      <c r="N145" t="s">
        <v>62</v>
      </c>
      <c r="O145" t="s">
        <v>63</v>
      </c>
      <c r="P145" t="s">
        <v>69</v>
      </c>
      <c r="Q145" t="s">
        <v>70</v>
      </c>
      <c r="R145" t="s">
        <v>75</v>
      </c>
      <c r="S145" t="s">
        <v>76</v>
      </c>
      <c r="T145" t="s">
        <v>77</v>
      </c>
      <c r="U145" t="s">
        <v>78</v>
      </c>
      <c r="V145" t="s">
        <v>66</v>
      </c>
      <c r="W145" t="s">
        <v>67</v>
      </c>
      <c r="Y145" t="s">
        <v>79</v>
      </c>
      <c r="Z145" t="s">
        <v>80</v>
      </c>
      <c r="AA145">
        <v>5508</v>
      </c>
      <c r="AB145">
        <v>0</v>
      </c>
      <c r="AC145">
        <v>881.28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6389.28</v>
      </c>
      <c r="AK145" s="127">
        <v>167498.75</v>
      </c>
    </row>
    <row r="146" spans="1:39" x14ac:dyDescent="0.35">
      <c r="A146">
        <v>2</v>
      </c>
      <c r="B146" t="s">
        <v>59</v>
      </c>
      <c r="D146" t="s">
        <v>60</v>
      </c>
      <c r="F146" t="s">
        <v>71</v>
      </c>
      <c r="G146" s="129" t="s">
        <v>487</v>
      </c>
      <c r="H146" t="s">
        <v>72</v>
      </c>
      <c r="I146" t="s">
        <v>488</v>
      </c>
      <c r="J146" t="s">
        <v>489</v>
      </c>
      <c r="K146" t="s">
        <v>60</v>
      </c>
      <c r="M146" t="s">
        <v>61</v>
      </c>
      <c r="N146" t="s">
        <v>62</v>
      </c>
      <c r="O146" t="s">
        <v>63</v>
      </c>
      <c r="P146" t="s">
        <v>69</v>
      </c>
      <c r="Q146" t="s">
        <v>70</v>
      </c>
      <c r="R146" t="s">
        <v>75</v>
      </c>
      <c r="S146" t="s">
        <v>76</v>
      </c>
      <c r="T146" t="s">
        <v>77</v>
      </c>
      <c r="U146" t="s">
        <v>78</v>
      </c>
      <c r="V146" t="s">
        <v>66</v>
      </c>
      <c r="W146" t="s">
        <v>67</v>
      </c>
      <c r="Y146" t="s">
        <v>79</v>
      </c>
      <c r="Z146" t="s">
        <v>80</v>
      </c>
      <c r="AA146">
        <v>24840</v>
      </c>
      <c r="AB146">
        <v>0</v>
      </c>
      <c r="AC146">
        <v>3974.4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28814.400000000001</v>
      </c>
      <c r="AK146" s="127"/>
    </row>
    <row r="147" spans="1:39" x14ac:dyDescent="0.35">
      <c r="A147">
        <v>2</v>
      </c>
      <c r="B147" t="s">
        <v>59</v>
      </c>
      <c r="D147" t="s">
        <v>60</v>
      </c>
      <c r="F147" t="s">
        <v>71</v>
      </c>
      <c r="G147" s="129" t="s">
        <v>490</v>
      </c>
      <c r="H147" t="s">
        <v>72</v>
      </c>
      <c r="I147" t="s">
        <v>491</v>
      </c>
      <c r="J147" t="s">
        <v>492</v>
      </c>
      <c r="K147" t="s">
        <v>60</v>
      </c>
      <c r="M147" t="s">
        <v>61</v>
      </c>
      <c r="N147" t="s">
        <v>62</v>
      </c>
      <c r="O147" t="s">
        <v>63</v>
      </c>
      <c r="P147" t="s">
        <v>69</v>
      </c>
      <c r="Q147" t="s">
        <v>70</v>
      </c>
      <c r="R147" t="s">
        <v>493</v>
      </c>
      <c r="S147" t="s">
        <v>494</v>
      </c>
      <c r="T147" t="s">
        <v>77</v>
      </c>
      <c r="U147" t="s">
        <v>78</v>
      </c>
      <c r="V147" t="s">
        <v>66</v>
      </c>
      <c r="W147" t="s">
        <v>67</v>
      </c>
      <c r="Y147" t="s">
        <v>79</v>
      </c>
      <c r="Z147" t="s">
        <v>80</v>
      </c>
      <c r="AA147">
        <v>17250</v>
      </c>
      <c r="AB147">
        <v>0</v>
      </c>
      <c r="AC147">
        <v>2760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20010</v>
      </c>
      <c r="AK147" s="127"/>
    </row>
    <row r="148" spans="1:39" x14ac:dyDescent="0.35">
      <c r="A148">
        <v>2</v>
      </c>
      <c r="B148" t="s">
        <v>59</v>
      </c>
      <c r="D148" t="s">
        <v>60</v>
      </c>
      <c r="F148" t="s">
        <v>71</v>
      </c>
      <c r="G148" s="129" t="s">
        <v>495</v>
      </c>
      <c r="H148" t="s">
        <v>72</v>
      </c>
      <c r="I148" t="s">
        <v>496</v>
      </c>
      <c r="J148" t="s">
        <v>497</v>
      </c>
      <c r="K148" t="s">
        <v>60</v>
      </c>
      <c r="M148" t="s">
        <v>61</v>
      </c>
      <c r="N148" t="s">
        <v>62</v>
      </c>
      <c r="O148" t="s">
        <v>63</v>
      </c>
      <c r="P148" t="s">
        <v>83</v>
      </c>
      <c r="Q148" t="s">
        <v>84</v>
      </c>
      <c r="R148" t="s">
        <v>75</v>
      </c>
      <c r="S148" t="s">
        <v>76</v>
      </c>
      <c r="T148" t="s">
        <v>77</v>
      </c>
      <c r="U148" t="s">
        <v>78</v>
      </c>
      <c r="V148" t="s">
        <v>66</v>
      </c>
      <c r="W148" t="s">
        <v>67</v>
      </c>
      <c r="Y148" t="s">
        <v>79</v>
      </c>
      <c r="Z148" t="s">
        <v>80</v>
      </c>
      <c r="AA148">
        <v>7380</v>
      </c>
      <c r="AB148">
        <v>0</v>
      </c>
      <c r="AC148">
        <v>1180.8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8560.7999999999993</v>
      </c>
      <c r="AK148" s="127"/>
    </row>
    <row r="149" spans="1:39" x14ac:dyDescent="0.35">
      <c r="A149">
        <v>2</v>
      </c>
      <c r="B149" t="s">
        <v>59</v>
      </c>
      <c r="D149" t="s">
        <v>60</v>
      </c>
      <c r="F149" t="s">
        <v>71</v>
      </c>
      <c r="G149" s="129" t="s">
        <v>498</v>
      </c>
      <c r="H149" t="s">
        <v>72</v>
      </c>
      <c r="I149" t="s">
        <v>499</v>
      </c>
      <c r="J149" t="s">
        <v>500</v>
      </c>
      <c r="K149" t="s">
        <v>60</v>
      </c>
      <c r="M149" t="s">
        <v>61</v>
      </c>
      <c r="N149" t="s">
        <v>62</v>
      </c>
      <c r="O149" t="s">
        <v>63</v>
      </c>
      <c r="P149" t="s">
        <v>64</v>
      </c>
      <c r="Q149" t="s">
        <v>65</v>
      </c>
      <c r="R149" t="s">
        <v>75</v>
      </c>
      <c r="S149" t="s">
        <v>76</v>
      </c>
      <c r="T149" t="s">
        <v>77</v>
      </c>
      <c r="U149" t="s">
        <v>78</v>
      </c>
      <c r="V149" t="s">
        <v>66</v>
      </c>
      <c r="W149" t="s">
        <v>67</v>
      </c>
      <c r="Y149" t="s">
        <v>79</v>
      </c>
      <c r="Z149" t="s">
        <v>80</v>
      </c>
      <c r="AA149">
        <v>32250</v>
      </c>
      <c r="AB149">
        <v>0</v>
      </c>
      <c r="AC149">
        <v>5160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37410</v>
      </c>
      <c r="AK149" s="127"/>
    </row>
    <row r="150" spans="1:39" x14ac:dyDescent="0.35">
      <c r="A150">
        <v>2</v>
      </c>
      <c r="B150" t="s">
        <v>59</v>
      </c>
      <c r="D150" t="s">
        <v>60</v>
      </c>
      <c r="F150" t="s">
        <v>71</v>
      </c>
      <c r="G150" s="129" t="s">
        <v>501</v>
      </c>
      <c r="H150" t="s">
        <v>72</v>
      </c>
      <c r="I150" t="s">
        <v>502</v>
      </c>
      <c r="J150" t="s">
        <v>503</v>
      </c>
      <c r="K150" t="s">
        <v>60</v>
      </c>
      <c r="M150" t="s">
        <v>61</v>
      </c>
      <c r="N150" t="s">
        <v>62</v>
      </c>
      <c r="O150" t="s">
        <v>63</v>
      </c>
      <c r="P150" t="s">
        <v>69</v>
      </c>
      <c r="Q150" t="s">
        <v>70</v>
      </c>
      <c r="R150" t="s">
        <v>75</v>
      </c>
      <c r="S150" t="s">
        <v>76</v>
      </c>
      <c r="T150" t="s">
        <v>77</v>
      </c>
      <c r="U150" t="s">
        <v>78</v>
      </c>
      <c r="V150" t="s">
        <v>66</v>
      </c>
      <c r="W150" t="s">
        <v>67</v>
      </c>
      <c r="Y150" t="s">
        <v>79</v>
      </c>
      <c r="Z150" t="s">
        <v>80</v>
      </c>
      <c r="AA150">
        <v>14025</v>
      </c>
      <c r="AB150">
        <v>0</v>
      </c>
      <c r="AC150">
        <v>2244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16269</v>
      </c>
      <c r="AK150" s="127"/>
    </row>
    <row r="151" spans="1:39" s="124" customFormat="1" ht="15" thickBot="1" x14ac:dyDescent="0.4">
      <c r="A151" s="124">
        <v>2</v>
      </c>
      <c r="B151" s="124" t="s">
        <v>59</v>
      </c>
      <c r="D151" s="124" t="s">
        <v>60</v>
      </c>
      <c r="F151" s="124" t="s">
        <v>71</v>
      </c>
      <c r="G151" s="133" t="s">
        <v>504</v>
      </c>
      <c r="H151" s="124" t="s">
        <v>72</v>
      </c>
      <c r="I151" s="124" t="s">
        <v>505</v>
      </c>
      <c r="J151" s="124" t="s">
        <v>506</v>
      </c>
      <c r="K151" s="124" t="s">
        <v>60</v>
      </c>
      <c r="M151" s="124" t="s">
        <v>61</v>
      </c>
      <c r="N151" s="124" t="s">
        <v>62</v>
      </c>
      <c r="O151" s="124" t="s">
        <v>63</v>
      </c>
      <c r="P151" s="124" t="s">
        <v>69</v>
      </c>
      <c r="Q151" s="124" t="s">
        <v>70</v>
      </c>
      <c r="R151" s="124" t="s">
        <v>75</v>
      </c>
      <c r="S151" s="124" t="s">
        <v>76</v>
      </c>
      <c r="T151" s="124" t="s">
        <v>77</v>
      </c>
      <c r="U151" s="124" t="s">
        <v>78</v>
      </c>
      <c r="V151" s="124" t="s">
        <v>66</v>
      </c>
      <c r="W151" s="124" t="s">
        <v>67</v>
      </c>
      <c r="Y151" s="124" t="s">
        <v>79</v>
      </c>
      <c r="Z151" s="124" t="s">
        <v>80</v>
      </c>
      <c r="AA151" s="124">
        <v>14373.5</v>
      </c>
      <c r="AB151" s="124">
        <v>0</v>
      </c>
      <c r="AC151" s="124">
        <v>2299.7600000000002</v>
      </c>
      <c r="AD151" s="124">
        <v>0</v>
      </c>
      <c r="AE151" s="124">
        <v>0</v>
      </c>
      <c r="AF151" s="124">
        <v>0</v>
      </c>
      <c r="AG151" s="124">
        <v>0</v>
      </c>
      <c r="AH151" s="124">
        <v>0</v>
      </c>
      <c r="AI151" s="124">
        <v>16673.259999999998</v>
      </c>
      <c r="AK151" s="128">
        <f>+SUM(AA84:AA151)</f>
        <v>1702851.5</v>
      </c>
      <c r="AM151" s="124">
        <f>18070350.25-167498.75</f>
        <v>17902851.5</v>
      </c>
    </row>
    <row r="152" spans="1:39" ht="15" thickTop="1" x14ac:dyDescent="0.35">
      <c r="A152">
        <v>3</v>
      </c>
      <c r="B152" t="s">
        <v>59</v>
      </c>
      <c r="D152" t="s">
        <v>60</v>
      </c>
      <c r="F152" t="s">
        <v>71</v>
      </c>
      <c r="G152" s="129" t="s">
        <v>507</v>
      </c>
      <c r="H152" t="s">
        <v>72</v>
      </c>
      <c r="I152" t="s">
        <v>508</v>
      </c>
      <c r="J152" t="s">
        <v>509</v>
      </c>
      <c r="K152" t="s">
        <v>60</v>
      </c>
      <c r="M152" t="s">
        <v>61</v>
      </c>
      <c r="N152" t="s">
        <v>62</v>
      </c>
      <c r="O152" t="s">
        <v>63</v>
      </c>
      <c r="P152" t="s">
        <v>91</v>
      </c>
      <c r="Q152" t="s">
        <v>92</v>
      </c>
      <c r="R152" t="s">
        <v>75</v>
      </c>
      <c r="S152" t="s">
        <v>76</v>
      </c>
      <c r="T152" t="s">
        <v>77</v>
      </c>
      <c r="U152" t="s">
        <v>78</v>
      </c>
      <c r="V152" t="s">
        <v>66</v>
      </c>
      <c r="W152" t="s">
        <v>67</v>
      </c>
      <c r="Y152" t="s">
        <v>79</v>
      </c>
      <c r="Z152" t="s">
        <v>80</v>
      </c>
      <c r="AA152">
        <v>96660</v>
      </c>
      <c r="AB152">
        <v>0</v>
      </c>
      <c r="AC152">
        <v>15465.6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112125.6</v>
      </c>
    </row>
    <row r="153" spans="1:39" x14ac:dyDescent="0.35">
      <c r="A153">
        <v>3</v>
      </c>
      <c r="B153" t="s">
        <v>59</v>
      </c>
      <c r="D153" t="s">
        <v>60</v>
      </c>
      <c r="F153" t="s">
        <v>71</v>
      </c>
      <c r="G153" s="129" t="s">
        <v>510</v>
      </c>
      <c r="H153" t="s">
        <v>72</v>
      </c>
      <c r="I153" t="s">
        <v>511</v>
      </c>
      <c r="J153" t="s">
        <v>512</v>
      </c>
      <c r="K153" t="s">
        <v>60</v>
      </c>
      <c r="M153" t="s">
        <v>61</v>
      </c>
      <c r="N153" t="s">
        <v>62</v>
      </c>
      <c r="O153" t="s">
        <v>63</v>
      </c>
      <c r="P153" t="s">
        <v>91</v>
      </c>
      <c r="Q153" t="s">
        <v>92</v>
      </c>
      <c r="R153" t="s">
        <v>75</v>
      </c>
      <c r="S153" t="s">
        <v>76</v>
      </c>
      <c r="T153" t="s">
        <v>77</v>
      </c>
      <c r="U153" t="s">
        <v>78</v>
      </c>
      <c r="V153" t="s">
        <v>66</v>
      </c>
      <c r="W153" t="s">
        <v>67</v>
      </c>
      <c r="Y153" t="s">
        <v>79</v>
      </c>
      <c r="Z153" t="s">
        <v>80</v>
      </c>
      <c r="AA153">
        <v>6862</v>
      </c>
      <c r="AB153">
        <v>0</v>
      </c>
      <c r="AC153">
        <v>1097.92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7959.92</v>
      </c>
    </row>
    <row r="154" spans="1:39" x14ac:dyDescent="0.35">
      <c r="A154">
        <v>3</v>
      </c>
      <c r="B154" t="s">
        <v>59</v>
      </c>
      <c r="D154" t="s">
        <v>60</v>
      </c>
      <c r="F154" t="s">
        <v>71</v>
      </c>
      <c r="G154" s="129" t="s">
        <v>513</v>
      </c>
      <c r="H154" t="s">
        <v>72</v>
      </c>
      <c r="I154" t="s">
        <v>514</v>
      </c>
      <c r="J154" t="s">
        <v>515</v>
      </c>
      <c r="K154" t="s">
        <v>60</v>
      </c>
      <c r="M154" t="s">
        <v>61</v>
      </c>
      <c r="N154" t="s">
        <v>62</v>
      </c>
      <c r="O154" t="s">
        <v>63</v>
      </c>
      <c r="P154" t="s">
        <v>69</v>
      </c>
      <c r="Q154" t="s">
        <v>70</v>
      </c>
      <c r="R154" t="s">
        <v>75</v>
      </c>
      <c r="S154" t="s">
        <v>76</v>
      </c>
      <c r="T154" t="s">
        <v>77</v>
      </c>
      <c r="U154" t="s">
        <v>78</v>
      </c>
      <c r="V154" t="s">
        <v>66</v>
      </c>
      <c r="W154" t="s">
        <v>67</v>
      </c>
      <c r="Y154" t="s">
        <v>79</v>
      </c>
      <c r="Z154" t="s">
        <v>80</v>
      </c>
      <c r="AA154">
        <v>12750</v>
      </c>
      <c r="AB154">
        <v>0</v>
      </c>
      <c r="AC154">
        <v>2040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14790</v>
      </c>
    </row>
    <row r="155" spans="1:39" x14ac:dyDescent="0.35">
      <c r="A155">
        <v>3</v>
      </c>
      <c r="B155" t="s">
        <v>59</v>
      </c>
      <c r="D155" t="s">
        <v>60</v>
      </c>
      <c r="F155" t="s">
        <v>71</v>
      </c>
      <c r="G155" s="129" t="s">
        <v>516</v>
      </c>
      <c r="H155" t="s">
        <v>72</v>
      </c>
      <c r="I155" t="s">
        <v>517</v>
      </c>
      <c r="J155" t="s">
        <v>518</v>
      </c>
      <c r="K155" t="s">
        <v>60</v>
      </c>
      <c r="M155" t="s">
        <v>61</v>
      </c>
      <c r="N155" t="s">
        <v>62</v>
      </c>
      <c r="O155" t="s">
        <v>63</v>
      </c>
      <c r="P155" t="s">
        <v>69</v>
      </c>
      <c r="Q155" t="s">
        <v>70</v>
      </c>
      <c r="R155" t="s">
        <v>75</v>
      </c>
      <c r="S155" t="s">
        <v>76</v>
      </c>
      <c r="T155" t="s">
        <v>77</v>
      </c>
      <c r="U155" t="s">
        <v>78</v>
      </c>
      <c r="V155" t="s">
        <v>66</v>
      </c>
      <c r="W155" t="s">
        <v>67</v>
      </c>
      <c r="Y155" t="s">
        <v>79</v>
      </c>
      <c r="Z155" t="s">
        <v>80</v>
      </c>
      <c r="AA155">
        <v>30090</v>
      </c>
      <c r="AB155">
        <v>0</v>
      </c>
      <c r="AC155">
        <v>4814.3999999999996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34904.400000000001</v>
      </c>
    </row>
    <row r="156" spans="1:39" x14ac:dyDescent="0.35">
      <c r="A156">
        <v>3</v>
      </c>
      <c r="B156" t="s">
        <v>59</v>
      </c>
      <c r="D156" t="s">
        <v>60</v>
      </c>
      <c r="F156" t="s">
        <v>71</v>
      </c>
      <c r="G156" s="129" t="s">
        <v>519</v>
      </c>
      <c r="H156" t="s">
        <v>72</v>
      </c>
      <c r="I156" t="s">
        <v>520</v>
      </c>
      <c r="J156" t="s">
        <v>521</v>
      </c>
      <c r="K156" t="s">
        <v>60</v>
      </c>
      <c r="M156" t="s">
        <v>61</v>
      </c>
      <c r="N156" t="s">
        <v>62</v>
      </c>
      <c r="O156" t="s">
        <v>63</v>
      </c>
      <c r="P156" t="s">
        <v>69</v>
      </c>
      <c r="Q156" t="s">
        <v>70</v>
      </c>
      <c r="R156" t="s">
        <v>75</v>
      </c>
      <c r="S156" t="s">
        <v>76</v>
      </c>
      <c r="T156" t="s">
        <v>77</v>
      </c>
      <c r="U156" t="s">
        <v>78</v>
      </c>
      <c r="V156" t="s">
        <v>66</v>
      </c>
      <c r="W156" t="s">
        <v>67</v>
      </c>
      <c r="Y156" t="s">
        <v>79</v>
      </c>
      <c r="Z156" t="s">
        <v>80</v>
      </c>
      <c r="AA156">
        <v>10500</v>
      </c>
      <c r="AB156">
        <v>0</v>
      </c>
      <c r="AC156">
        <v>1680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12180</v>
      </c>
    </row>
    <row r="157" spans="1:39" x14ac:dyDescent="0.35">
      <c r="A157">
        <v>3</v>
      </c>
      <c r="B157" t="s">
        <v>59</v>
      </c>
      <c r="D157" t="s">
        <v>60</v>
      </c>
      <c r="F157" t="s">
        <v>71</v>
      </c>
      <c r="G157" s="129" t="s">
        <v>522</v>
      </c>
      <c r="H157" t="s">
        <v>72</v>
      </c>
      <c r="I157" t="s">
        <v>523</v>
      </c>
      <c r="J157" t="s">
        <v>524</v>
      </c>
      <c r="K157" t="s">
        <v>60</v>
      </c>
      <c r="M157" t="s">
        <v>61</v>
      </c>
      <c r="N157" t="s">
        <v>62</v>
      </c>
      <c r="O157" t="s">
        <v>63</v>
      </c>
      <c r="P157" t="s">
        <v>69</v>
      </c>
      <c r="Q157" t="s">
        <v>70</v>
      </c>
      <c r="R157" t="s">
        <v>75</v>
      </c>
      <c r="S157" t="s">
        <v>76</v>
      </c>
      <c r="T157" t="s">
        <v>77</v>
      </c>
      <c r="U157" t="s">
        <v>78</v>
      </c>
      <c r="V157" t="s">
        <v>66</v>
      </c>
      <c r="W157" t="s">
        <v>67</v>
      </c>
      <c r="Y157" t="s">
        <v>79</v>
      </c>
      <c r="Z157" t="s">
        <v>80</v>
      </c>
      <c r="AA157">
        <v>15125</v>
      </c>
      <c r="AB157">
        <v>0</v>
      </c>
      <c r="AC157">
        <v>2420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17545</v>
      </c>
    </row>
    <row r="158" spans="1:39" x14ac:dyDescent="0.35">
      <c r="A158">
        <v>3</v>
      </c>
      <c r="B158" t="s">
        <v>59</v>
      </c>
      <c r="D158" t="s">
        <v>60</v>
      </c>
      <c r="F158" t="s">
        <v>71</v>
      </c>
      <c r="G158" s="129" t="s">
        <v>525</v>
      </c>
      <c r="H158" t="s">
        <v>72</v>
      </c>
      <c r="I158" t="s">
        <v>526</v>
      </c>
      <c r="J158" t="s">
        <v>527</v>
      </c>
      <c r="K158" t="s">
        <v>60</v>
      </c>
      <c r="M158" t="s">
        <v>61</v>
      </c>
      <c r="N158" t="s">
        <v>62</v>
      </c>
      <c r="O158" t="s">
        <v>63</v>
      </c>
      <c r="P158" t="s">
        <v>69</v>
      </c>
      <c r="Q158" t="s">
        <v>70</v>
      </c>
      <c r="R158" t="s">
        <v>75</v>
      </c>
      <c r="S158" t="s">
        <v>76</v>
      </c>
      <c r="T158" t="s">
        <v>77</v>
      </c>
      <c r="U158" t="s">
        <v>78</v>
      </c>
      <c r="V158" t="s">
        <v>66</v>
      </c>
      <c r="W158" t="s">
        <v>67</v>
      </c>
      <c r="Y158" t="s">
        <v>79</v>
      </c>
      <c r="Z158" t="s">
        <v>80</v>
      </c>
      <c r="AA158">
        <v>19050</v>
      </c>
      <c r="AB158">
        <v>0</v>
      </c>
      <c r="AC158">
        <v>3048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22098</v>
      </c>
    </row>
    <row r="159" spans="1:39" x14ac:dyDescent="0.35">
      <c r="A159">
        <v>3</v>
      </c>
      <c r="B159" t="s">
        <v>59</v>
      </c>
      <c r="D159" t="s">
        <v>60</v>
      </c>
      <c r="F159" t="s">
        <v>71</v>
      </c>
      <c r="G159" s="129" t="s">
        <v>528</v>
      </c>
      <c r="H159" t="s">
        <v>72</v>
      </c>
      <c r="I159" t="s">
        <v>529</v>
      </c>
      <c r="J159" t="s">
        <v>530</v>
      </c>
      <c r="K159" t="s">
        <v>60</v>
      </c>
      <c r="M159" t="s">
        <v>61</v>
      </c>
      <c r="N159" t="s">
        <v>62</v>
      </c>
      <c r="O159" t="s">
        <v>63</v>
      </c>
      <c r="P159" t="s">
        <v>69</v>
      </c>
      <c r="Q159" t="s">
        <v>70</v>
      </c>
      <c r="R159" t="s">
        <v>75</v>
      </c>
      <c r="S159" t="s">
        <v>76</v>
      </c>
      <c r="T159" t="s">
        <v>77</v>
      </c>
      <c r="U159" t="s">
        <v>78</v>
      </c>
      <c r="V159" t="s">
        <v>66</v>
      </c>
      <c r="W159" t="s">
        <v>67</v>
      </c>
      <c r="Y159" t="s">
        <v>79</v>
      </c>
      <c r="Z159" t="s">
        <v>80</v>
      </c>
      <c r="AA159">
        <v>16590</v>
      </c>
      <c r="AB159">
        <v>0</v>
      </c>
      <c r="AC159">
        <v>2654.4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19244.400000000001</v>
      </c>
    </row>
    <row r="160" spans="1:39" x14ac:dyDescent="0.35">
      <c r="A160">
        <v>3</v>
      </c>
      <c r="B160" t="s">
        <v>59</v>
      </c>
      <c r="D160" t="s">
        <v>60</v>
      </c>
      <c r="F160" t="s">
        <v>71</v>
      </c>
      <c r="G160" s="129" t="s">
        <v>531</v>
      </c>
      <c r="H160" t="s">
        <v>72</v>
      </c>
      <c r="I160" t="s">
        <v>532</v>
      </c>
      <c r="J160" t="s">
        <v>533</v>
      </c>
      <c r="K160" t="s">
        <v>60</v>
      </c>
      <c r="M160" t="s">
        <v>61</v>
      </c>
      <c r="N160" t="s">
        <v>62</v>
      </c>
      <c r="O160" t="s">
        <v>63</v>
      </c>
      <c r="P160" t="s">
        <v>69</v>
      </c>
      <c r="Q160" t="s">
        <v>70</v>
      </c>
      <c r="R160" t="s">
        <v>75</v>
      </c>
      <c r="S160" t="s">
        <v>76</v>
      </c>
      <c r="T160" t="s">
        <v>77</v>
      </c>
      <c r="U160" t="s">
        <v>78</v>
      </c>
      <c r="V160" t="s">
        <v>66</v>
      </c>
      <c r="W160" t="s">
        <v>67</v>
      </c>
      <c r="Y160" t="s">
        <v>79</v>
      </c>
      <c r="Z160" t="s">
        <v>80</v>
      </c>
      <c r="AA160">
        <v>20822.400000000001</v>
      </c>
      <c r="AB160">
        <v>0</v>
      </c>
      <c r="AC160">
        <v>3331.58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24153.98</v>
      </c>
    </row>
    <row r="161" spans="1:35" x14ac:dyDescent="0.35">
      <c r="A161">
        <v>3</v>
      </c>
      <c r="B161" t="s">
        <v>59</v>
      </c>
      <c r="D161" t="s">
        <v>60</v>
      </c>
      <c r="F161" t="s">
        <v>71</v>
      </c>
      <c r="G161" s="129" t="s">
        <v>534</v>
      </c>
      <c r="H161" t="s">
        <v>72</v>
      </c>
      <c r="I161" t="s">
        <v>535</v>
      </c>
      <c r="J161" t="s">
        <v>536</v>
      </c>
      <c r="K161" t="s">
        <v>60</v>
      </c>
      <c r="M161" t="s">
        <v>61</v>
      </c>
      <c r="N161" t="s">
        <v>62</v>
      </c>
      <c r="O161" t="s">
        <v>63</v>
      </c>
      <c r="P161" t="s">
        <v>69</v>
      </c>
      <c r="Q161" t="s">
        <v>70</v>
      </c>
      <c r="R161" t="s">
        <v>75</v>
      </c>
      <c r="S161" t="s">
        <v>76</v>
      </c>
      <c r="T161" t="s">
        <v>77</v>
      </c>
      <c r="U161" t="s">
        <v>78</v>
      </c>
      <c r="V161" t="s">
        <v>66</v>
      </c>
      <c r="W161" t="s">
        <v>67</v>
      </c>
      <c r="Y161" t="s">
        <v>79</v>
      </c>
      <c r="Z161" t="s">
        <v>80</v>
      </c>
      <c r="AA161">
        <v>28952.85</v>
      </c>
      <c r="AB161">
        <v>0</v>
      </c>
      <c r="AC161">
        <v>4632.46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33585.31</v>
      </c>
    </row>
    <row r="162" spans="1:35" x14ac:dyDescent="0.35">
      <c r="A162">
        <v>3</v>
      </c>
      <c r="B162" t="s">
        <v>59</v>
      </c>
      <c r="D162" t="s">
        <v>60</v>
      </c>
      <c r="F162" t="s">
        <v>71</v>
      </c>
      <c r="G162" s="129" t="s">
        <v>537</v>
      </c>
      <c r="H162" t="s">
        <v>72</v>
      </c>
      <c r="I162" t="s">
        <v>538</v>
      </c>
      <c r="J162" t="s">
        <v>539</v>
      </c>
      <c r="K162" t="s">
        <v>60</v>
      </c>
      <c r="M162" t="s">
        <v>61</v>
      </c>
      <c r="N162" t="s">
        <v>62</v>
      </c>
      <c r="O162" t="s">
        <v>63</v>
      </c>
      <c r="P162" t="s">
        <v>69</v>
      </c>
      <c r="Q162" t="s">
        <v>70</v>
      </c>
      <c r="R162" t="s">
        <v>75</v>
      </c>
      <c r="S162" t="s">
        <v>76</v>
      </c>
      <c r="T162" t="s">
        <v>77</v>
      </c>
      <c r="U162" t="s">
        <v>78</v>
      </c>
      <c r="V162" t="s">
        <v>66</v>
      </c>
      <c r="W162" t="s">
        <v>67</v>
      </c>
      <c r="Y162" t="s">
        <v>79</v>
      </c>
      <c r="Z162" t="s">
        <v>80</v>
      </c>
      <c r="AA162">
        <v>22137.5</v>
      </c>
      <c r="AB162">
        <v>0</v>
      </c>
      <c r="AC162">
        <v>3542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25679.5</v>
      </c>
    </row>
    <row r="163" spans="1:35" x14ac:dyDescent="0.35">
      <c r="A163">
        <v>3</v>
      </c>
      <c r="B163" t="s">
        <v>59</v>
      </c>
      <c r="D163" t="s">
        <v>60</v>
      </c>
      <c r="F163" t="s">
        <v>71</v>
      </c>
      <c r="G163" s="129" t="s">
        <v>540</v>
      </c>
      <c r="H163" t="s">
        <v>72</v>
      </c>
      <c r="I163" t="s">
        <v>541</v>
      </c>
      <c r="J163" t="s">
        <v>542</v>
      </c>
      <c r="K163" t="s">
        <v>60</v>
      </c>
      <c r="M163" t="s">
        <v>61</v>
      </c>
      <c r="N163" t="s">
        <v>62</v>
      </c>
      <c r="O163" t="s">
        <v>63</v>
      </c>
      <c r="P163" t="s">
        <v>69</v>
      </c>
      <c r="Q163" t="s">
        <v>70</v>
      </c>
      <c r="R163" t="s">
        <v>75</v>
      </c>
      <c r="S163" t="s">
        <v>76</v>
      </c>
      <c r="T163" t="s">
        <v>77</v>
      </c>
      <c r="U163" t="s">
        <v>78</v>
      </c>
      <c r="V163" t="s">
        <v>66</v>
      </c>
      <c r="W163" t="s">
        <v>67</v>
      </c>
      <c r="Y163" t="s">
        <v>79</v>
      </c>
      <c r="Z163" t="s">
        <v>80</v>
      </c>
      <c r="AA163">
        <v>22605</v>
      </c>
      <c r="AB163">
        <v>0</v>
      </c>
      <c r="AC163">
        <v>3616.8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26221.8</v>
      </c>
    </row>
    <row r="164" spans="1:35" x14ac:dyDescent="0.35">
      <c r="A164">
        <v>3</v>
      </c>
      <c r="B164" t="s">
        <v>59</v>
      </c>
      <c r="D164" t="s">
        <v>60</v>
      </c>
      <c r="F164" t="s">
        <v>71</v>
      </c>
      <c r="G164" s="129" t="s">
        <v>543</v>
      </c>
      <c r="H164" t="s">
        <v>72</v>
      </c>
      <c r="I164" t="s">
        <v>544</v>
      </c>
      <c r="J164" t="s">
        <v>545</v>
      </c>
      <c r="K164" t="s">
        <v>60</v>
      </c>
      <c r="M164" t="s">
        <v>61</v>
      </c>
      <c r="N164" t="s">
        <v>62</v>
      </c>
      <c r="O164" t="s">
        <v>63</v>
      </c>
      <c r="P164" t="s">
        <v>69</v>
      </c>
      <c r="Q164" t="s">
        <v>70</v>
      </c>
      <c r="R164" t="s">
        <v>75</v>
      </c>
      <c r="S164" t="s">
        <v>76</v>
      </c>
      <c r="T164" t="s">
        <v>77</v>
      </c>
      <c r="U164" t="s">
        <v>78</v>
      </c>
      <c r="V164" t="s">
        <v>66</v>
      </c>
      <c r="W164" t="s">
        <v>67</v>
      </c>
      <c r="Y164" t="s">
        <v>79</v>
      </c>
      <c r="Z164" t="s">
        <v>80</v>
      </c>
      <c r="AA164">
        <v>14025</v>
      </c>
      <c r="AB164">
        <v>0</v>
      </c>
      <c r="AC164">
        <v>2244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16269</v>
      </c>
    </row>
    <row r="165" spans="1:35" x14ac:dyDescent="0.35">
      <c r="A165">
        <v>3</v>
      </c>
      <c r="B165" t="s">
        <v>59</v>
      </c>
      <c r="D165" t="s">
        <v>60</v>
      </c>
      <c r="F165" t="s">
        <v>71</v>
      </c>
      <c r="G165" s="129" t="s">
        <v>546</v>
      </c>
      <c r="H165" t="s">
        <v>72</v>
      </c>
      <c r="I165" t="s">
        <v>547</v>
      </c>
      <c r="J165" t="s">
        <v>548</v>
      </c>
      <c r="K165" t="s">
        <v>60</v>
      </c>
      <c r="M165" t="s">
        <v>61</v>
      </c>
      <c r="N165" t="s">
        <v>62</v>
      </c>
      <c r="O165" t="s">
        <v>63</v>
      </c>
      <c r="P165" t="s">
        <v>69</v>
      </c>
      <c r="Q165" t="s">
        <v>70</v>
      </c>
      <c r="R165" t="s">
        <v>75</v>
      </c>
      <c r="S165" t="s">
        <v>76</v>
      </c>
      <c r="T165" t="s">
        <v>77</v>
      </c>
      <c r="U165" t="s">
        <v>78</v>
      </c>
      <c r="V165" t="s">
        <v>66</v>
      </c>
      <c r="W165" t="s">
        <v>67</v>
      </c>
      <c r="Y165" t="s">
        <v>79</v>
      </c>
      <c r="Z165" t="s">
        <v>80</v>
      </c>
      <c r="AA165">
        <v>11700</v>
      </c>
      <c r="AB165">
        <v>0</v>
      </c>
      <c r="AC165">
        <v>1872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13572</v>
      </c>
    </row>
    <row r="166" spans="1:35" x14ac:dyDescent="0.35">
      <c r="A166">
        <v>3</v>
      </c>
      <c r="B166" t="s">
        <v>59</v>
      </c>
      <c r="D166" t="s">
        <v>60</v>
      </c>
      <c r="F166" t="s">
        <v>71</v>
      </c>
      <c r="G166" s="129" t="s">
        <v>549</v>
      </c>
      <c r="H166" t="s">
        <v>72</v>
      </c>
      <c r="I166" t="s">
        <v>550</v>
      </c>
      <c r="J166" t="s">
        <v>551</v>
      </c>
      <c r="K166" t="s">
        <v>60</v>
      </c>
      <c r="M166" t="s">
        <v>61</v>
      </c>
      <c r="N166" t="s">
        <v>62</v>
      </c>
      <c r="O166" t="s">
        <v>63</v>
      </c>
      <c r="P166" t="s">
        <v>69</v>
      </c>
      <c r="Q166" t="s">
        <v>70</v>
      </c>
      <c r="R166" t="s">
        <v>75</v>
      </c>
      <c r="S166" t="s">
        <v>76</v>
      </c>
      <c r="T166" t="s">
        <v>77</v>
      </c>
      <c r="U166" t="s">
        <v>78</v>
      </c>
      <c r="V166" t="s">
        <v>66</v>
      </c>
      <c r="W166" t="s">
        <v>67</v>
      </c>
      <c r="Y166" t="s">
        <v>79</v>
      </c>
      <c r="Z166" t="s">
        <v>80</v>
      </c>
      <c r="AA166">
        <v>26455</v>
      </c>
      <c r="AB166">
        <v>0</v>
      </c>
      <c r="AC166">
        <v>4232.8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30687.8</v>
      </c>
    </row>
    <row r="167" spans="1:35" x14ac:dyDescent="0.35">
      <c r="A167">
        <v>3</v>
      </c>
      <c r="B167" t="s">
        <v>59</v>
      </c>
      <c r="D167" t="s">
        <v>60</v>
      </c>
      <c r="F167" t="s">
        <v>71</v>
      </c>
      <c r="G167" s="129" t="s">
        <v>552</v>
      </c>
      <c r="H167" t="s">
        <v>72</v>
      </c>
      <c r="I167" t="s">
        <v>553</v>
      </c>
      <c r="J167" t="s">
        <v>554</v>
      </c>
      <c r="K167" t="s">
        <v>60</v>
      </c>
      <c r="M167" t="s">
        <v>61</v>
      </c>
      <c r="N167" t="s">
        <v>62</v>
      </c>
      <c r="O167" t="s">
        <v>63</v>
      </c>
      <c r="P167" t="s">
        <v>69</v>
      </c>
      <c r="Q167" t="s">
        <v>70</v>
      </c>
      <c r="R167" t="s">
        <v>75</v>
      </c>
      <c r="S167" t="s">
        <v>76</v>
      </c>
      <c r="T167" t="s">
        <v>77</v>
      </c>
      <c r="U167" t="s">
        <v>78</v>
      </c>
      <c r="V167" t="s">
        <v>66</v>
      </c>
      <c r="W167" t="s">
        <v>67</v>
      </c>
      <c r="Y167" t="s">
        <v>79</v>
      </c>
      <c r="Z167" t="s">
        <v>80</v>
      </c>
      <c r="AA167">
        <v>24975</v>
      </c>
      <c r="AB167">
        <v>0</v>
      </c>
      <c r="AC167">
        <v>3996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28971</v>
      </c>
    </row>
    <row r="168" spans="1:35" x14ac:dyDescent="0.35">
      <c r="A168">
        <v>3</v>
      </c>
      <c r="B168" t="s">
        <v>59</v>
      </c>
      <c r="D168" t="s">
        <v>60</v>
      </c>
      <c r="F168" t="s">
        <v>71</v>
      </c>
      <c r="G168" s="129" t="s">
        <v>555</v>
      </c>
      <c r="H168" t="s">
        <v>72</v>
      </c>
      <c r="I168" t="s">
        <v>556</v>
      </c>
      <c r="J168" t="s">
        <v>557</v>
      </c>
      <c r="K168" t="s">
        <v>60</v>
      </c>
      <c r="M168" t="s">
        <v>61</v>
      </c>
      <c r="N168" t="s">
        <v>62</v>
      </c>
      <c r="O168" t="s">
        <v>63</v>
      </c>
      <c r="P168" t="s">
        <v>69</v>
      </c>
      <c r="Q168" t="s">
        <v>70</v>
      </c>
      <c r="R168" t="s">
        <v>75</v>
      </c>
      <c r="S168" t="s">
        <v>76</v>
      </c>
      <c r="T168" t="s">
        <v>77</v>
      </c>
      <c r="U168" t="s">
        <v>78</v>
      </c>
      <c r="V168" t="s">
        <v>66</v>
      </c>
      <c r="W168" t="s">
        <v>67</v>
      </c>
      <c r="Y168" t="s">
        <v>79</v>
      </c>
      <c r="Z168" t="s">
        <v>80</v>
      </c>
      <c r="AA168">
        <v>26455</v>
      </c>
      <c r="AB168">
        <v>0</v>
      </c>
      <c r="AC168">
        <v>4232.8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30687.8</v>
      </c>
    </row>
    <row r="169" spans="1:35" x14ac:dyDescent="0.35">
      <c r="A169">
        <v>3</v>
      </c>
      <c r="B169" t="s">
        <v>59</v>
      </c>
      <c r="D169" t="s">
        <v>60</v>
      </c>
      <c r="F169" t="s">
        <v>71</v>
      </c>
      <c r="G169" s="129" t="s">
        <v>558</v>
      </c>
      <c r="H169" t="s">
        <v>72</v>
      </c>
      <c r="I169" t="s">
        <v>559</v>
      </c>
      <c r="J169" t="s">
        <v>560</v>
      </c>
      <c r="K169" t="s">
        <v>561</v>
      </c>
      <c r="M169" t="s">
        <v>61</v>
      </c>
      <c r="N169" t="s">
        <v>62</v>
      </c>
      <c r="O169" t="s">
        <v>63</v>
      </c>
      <c r="P169" t="s">
        <v>69</v>
      </c>
      <c r="Q169" t="s">
        <v>70</v>
      </c>
      <c r="R169" t="s">
        <v>75</v>
      </c>
      <c r="S169" t="s">
        <v>76</v>
      </c>
      <c r="T169" t="s">
        <v>77</v>
      </c>
      <c r="U169" t="s">
        <v>78</v>
      </c>
      <c r="V169" t="s">
        <v>66</v>
      </c>
      <c r="W169" t="s">
        <v>67</v>
      </c>
      <c r="Y169" t="s">
        <v>79</v>
      </c>
      <c r="Z169" t="s">
        <v>80</v>
      </c>
      <c r="AA169">
        <v>50160</v>
      </c>
      <c r="AB169">
        <v>0</v>
      </c>
      <c r="AC169">
        <v>8025.6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58185.599999999999</v>
      </c>
    </row>
    <row r="170" spans="1:35" x14ac:dyDescent="0.35">
      <c r="A170">
        <v>3</v>
      </c>
      <c r="B170" t="s">
        <v>59</v>
      </c>
      <c r="D170" t="s">
        <v>60</v>
      </c>
      <c r="F170" t="s">
        <v>71</v>
      </c>
      <c r="G170" s="129" t="s">
        <v>562</v>
      </c>
      <c r="H170" t="s">
        <v>72</v>
      </c>
      <c r="I170" t="s">
        <v>563</v>
      </c>
      <c r="J170" t="s">
        <v>564</v>
      </c>
      <c r="K170" t="s">
        <v>60</v>
      </c>
      <c r="M170" t="s">
        <v>61</v>
      </c>
      <c r="N170" t="s">
        <v>62</v>
      </c>
      <c r="O170" t="s">
        <v>63</v>
      </c>
      <c r="P170" t="s">
        <v>69</v>
      </c>
      <c r="Q170" t="s">
        <v>70</v>
      </c>
      <c r="R170" t="s">
        <v>75</v>
      </c>
      <c r="S170" t="s">
        <v>76</v>
      </c>
      <c r="T170" t="s">
        <v>77</v>
      </c>
      <c r="U170" t="s">
        <v>78</v>
      </c>
      <c r="V170" t="s">
        <v>66</v>
      </c>
      <c r="W170" t="s">
        <v>67</v>
      </c>
      <c r="Y170" t="s">
        <v>79</v>
      </c>
      <c r="Z170" t="s">
        <v>80</v>
      </c>
      <c r="AA170">
        <v>26950</v>
      </c>
      <c r="AB170">
        <v>0</v>
      </c>
      <c r="AC170">
        <v>4312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31262</v>
      </c>
    </row>
    <row r="171" spans="1:35" x14ac:dyDescent="0.35">
      <c r="A171">
        <v>3</v>
      </c>
      <c r="B171" t="s">
        <v>59</v>
      </c>
      <c r="D171" t="s">
        <v>60</v>
      </c>
      <c r="F171" t="s">
        <v>71</v>
      </c>
      <c r="G171" s="129" t="s">
        <v>565</v>
      </c>
      <c r="H171" t="s">
        <v>72</v>
      </c>
      <c r="I171" t="s">
        <v>566</v>
      </c>
      <c r="J171" t="s">
        <v>567</v>
      </c>
      <c r="K171" t="s">
        <v>60</v>
      </c>
      <c r="M171" t="s">
        <v>61</v>
      </c>
      <c r="N171" t="s">
        <v>62</v>
      </c>
      <c r="O171" t="s">
        <v>63</v>
      </c>
      <c r="P171" t="s">
        <v>69</v>
      </c>
      <c r="Q171" t="s">
        <v>70</v>
      </c>
      <c r="R171" t="s">
        <v>75</v>
      </c>
      <c r="S171" t="s">
        <v>76</v>
      </c>
      <c r="T171" t="s">
        <v>77</v>
      </c>
      <c r="U171" t="s">
        <v>78</v>
      </c>
      <c r="V171" t="s">
        <v>66</v>
      </c>
      <c r="W171" t="s">
        <v>67</v>
      </c>
      <c r="Y171" t="s">
        <v>79</v>
      </c>
      <c r="Z171" t="s">
        <v>80</v>
      </c>
      <c r="AA171">
        <v>11385</v>
      </c>
      <c r="AB171">
        <v>0</v>
      </c>
      <c r="AC171">
        <v>1821.6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13206.6</v>
      </c>
    </row>
    <row r="172" spans="1:35" x14ac:dyDescent="0.35">
      <c r="A172">
        <v>3</v>
      </c>
      <c r="B172" t="s">
        <v>59</v>
      </c>
      <c r="D172" t="s">
        <v>60</v>
      </c>
      <c r="F172" t="s">
        <v>71</v>
      </c>
      <c r="G172" s="129" t="s">
        <v>568</v>
      </c>
      <c r="H172" t="s">
        <v>72</v>
      </c>
      <c r="I172" t="s">
        <v>569</v>
      </c>
      <c r="J172" t="s">
        <v>570</v>
      </c>
      <c r="K172" t="s">
        <v>60</v>
      </c>
      <c r="M172" t="s">
        <v>61</v>
      </c>
      <c r="N172" t="s">
        <v>62</v>
      </c>
      <c r="O172" t="s">
        <v>63</v>
      </c>
      <c r="P172" t="s">
        <v>124</v>
      </c>
      <c r="Q172" t="s">
        <v>125</v>
      </c>
      <c r="R172" t="s">
        <v>75</v>
      </c>
      <c r="S172" t="s">
        <v>76</v>
      </c>
      <c r="T172" t="s">
        <v>126</v>
      </c>
      <c r="U172" t="s">
        <v>78</v>
      </c>
      <c r="V172" t="s">
        <v>66</v>
      </c>
      <c r="W172" t="s">
        <v>67</v>
      </c>
      <c r="Y172" t="s">
        <v>79</v>
      </c>
      <c r="Z172" t="s">
        <v>80</v>
      </c>
      <c r="AA172">
        <v>3870</v>
      </c>
      <c r="AB172">
        <v>0</v>
      </c>
      <c r="AC172">
        <v>619.20000000000005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4489.2</v>
      </c>
    </row>
    <row r="173" spans="1:35" x14ac:dyDescent="0.35">
      <c r="A173">
        <v>3</v>
      </c>
      <c r="B173" t="s">
        <v>59</v>
      </c>
      <c r="D173" t="s">
        <v>60</v>
      </c>
      <c r="F173" t="s">
        <v>71</v>
      </c>
      <c r="G173" s="129" t="s">
        <v>571</v>
      </c>
      <c r="H173" t="s">
        <v>72</v>
      </c>
      <c r="I173" t="s">
        <v>572</v>
      </c>
      <c r="J173" t="s">
        <v>573</v>
      </c>
      <c r="K173" t="s">
        <v>60</v>
      </c>
      <c r="M173" t="s">
        <v>61</v>
      </c>
      <c r="N173" t="s">
        <v>62</v>
      </c>
      <c r="O173" t="s">
        <v>63</v>
      </c>
      <c r="P173" t="s">
        <v>83</v>
      </c>
      <c r="Q173" t="s">
        <v>84</v>
      </c>
      <c r="R173" t="s">
        <v>75</v>
      </c>
      <c r="S173" t="s">
        <v>76</v>
      </c>
      <c r="T173" t="s">
        <v>77</v>
      </c>
      <c r="U173" t="s">
        <v>78</v>
      </c>
      <c r="V173" t="s">
        <v>66</v>
      </c>
      <c r="W173" t="s">
        <v>67</v>
      </c>
      <c r="Y173" t="s">
        <v>79</v>
      </c>
      <c r="Z173" t="s">
        <v>80</v>
      </c>
      <c r="AA173">
        <v>17480</v>
      </c>
      <c r="AB173">
        <v>0</v>
      </c>
      <c r="AC173">
        <v>2796.8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20276.8</v>
      </c>
    </row>
    <row r="174" spans="1:35" x14ac:dyDescent="0.35">
      <c r="A174">
        <v>3</v>
      </c>
      <c r="B174" t="s">
        <v>59</v>
      </c>
      <c r="D174" t="s">
        <v>60</v>
      </c>
      <c r="F174" t="s">
        <v>71</v>
      </c>
      <c r="G174" s="129" t="s">
        <v>574</v>
      </c>
      <c r="H174" t="s">
        <v>72</v>
      </c>
      <c r="I174" t="s">
        <v>575</v>
      </c>
      <c r="J174" t="s">
        <v>576</v>
      </c>
      <c r="K174" t="s">
        <v>60</v>
      </c>
      <c r="M174" t="s">
        <v>61</v>
      </c>
      <c r="N174" t="s">
        <v>62</v>
      </c>
      <c r="O174" t="s">
        <v>63</v>
      </c>
      <c r="P174" t="s">
        <v>124</v>
      </c>
      <c r="Q174" t="s">
        <v>125</v>
      </c>
      <c r="R174" t="s">
        <v>75</v>
      </c>
      <c r="S174" t="s">
        <v>76</v>
      </c>
      <c r="T174" t="s">
        <v>126</v>
      </c>
      <c r="U174" t="s">
        <v>78</v>
      </c>
      <c r="V174" t="s">
        <v>66</v>
      </c>
      <c r="W174" t="s">
        <v>67</v>
      </c>
      <c r="Y174" t="s">
        <v>79</v>
      </c>
      <c r="Z174" t="s">
        <v>80</v>
      </c>
      <c r="AA174">
        <v>6750</v>
      </c>
      <c r="AB174">
        <v>0</v>
      </c>
      <c r="AC174">
        <v>1080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7830</v>
      </c>
    </row>
    <row r="175" spans="1:35" x14ac:dyDescent="0.35">
      <c r="A175">
        <v>3</v>
      </c>
      <c r="B175" t="s">
        <v>59</v>
      </c>
      <c r="D175" t="s">
        <v>60</v>
      </c>
      <c r="F175" t="s">
        <v>71</v>
      </c>
      <c r="G175" s="129" t="s">
        <v>577</v>
      </c>
      <c r="H175" t="s">
        <v>72</v>
      </c>
      <c r="I175" t="s">
        <v>578</v>
      </c>
      <c r="J175" t="s">
        <v>579</v>
      </c>
      <c r="K175" t="s">
        <v>60</v>
      </c>
      <c r="M175" t="s">
        <v>61</v>
      </c>
      <c r="N175" t="s">
        <v>62</v>
      </c>
      <c r="O175" t="s">
        <v>63</v>
      </c>
      <c r="P175" t="s">
        <v>69</v>
      </c>
      <c r="Q175" t="s">
        <v>70</v>
      </c>
      <c r="R175" t="s">
        <v>75</v>
      </c>
      <c r="S175" t="s">
        <v>76</v>
      </c>
      <c r="T175" t="s">
        <v>77</v>
      </c>
      <c r="U175" t="s">
        <v>78</v>
      </c>
      <c r="V175" t="s">
        <v>66</v>
      </c>
      <c r="W175" t="s">
        <v>67</v>
      </c>
      <c r="Y175" t="s">
        <v>79</v>
      </c>
      <c r="Z175" t="s">
        <v>80</v>
      </c>
      <c r="AA175">
        <v>13144</v>
      </c>
      <c r="AB175">
        <v>0</v>
      </c>
      <c r="AC175">
        <v>2103.04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15247.04</v>
      </c>
    </row>
    <row r="176" spans="1:35" x14ac:dyDescent="0.35">
      <c r="A176">
        <v>3</v>
      </c>
      <c r="B176" t="s">
        <v>59</v>
      </c>
      <c r="D176" t="s">
        <v>60</v>
      </c>
      <c r="F176" t="s">
        <v>71</v>
      </c>
      <c r="G176" s="129" t="s">
        <v>580</v>
      </c>
      <c r="H176" t="s">
        <v>72</v>
      </c>
      <c r="I176" t="s">
        <v>581</v>
      </c>
      <c r="J176" t="s">
        <v>582</v>
      </c>
      <c r="K176" t="s">
        <v>60</v>
      </c>
      <c r="M176" t="s">
        <v>61</v>
      </c>
      <c r="N176" t="s">
        <v>62</v>
      </c>
      <c r="O176" t="s">
        <v>63</v>
      </c>
      <c r="P176" t="s">
        <v>91</v>
      </c>
      <c r="Q176" t="s">
        <v>92</v>
      </c>
      <c r="R176" t="s">
        <v>75</v>
      </c>
      <c r="S176" t="s">
        <v>76</v>
      </c>
      <c r="T176" t="s">
        <v>77</v>
      </c>
      <c r="U176" t="s">
        <v>78</v>
      </c>
      <c r="V176" t="s">
        <v>66</v>
      </c>
      <c r="W176" t="s">
        <v>67</v>
      </c>
      <c r="Y176" t="s">
        <v>79</v>
      </c>
      <c r="Z176" t="s">
        <v>80</v>
      </c>
      <c r="AA176">
        <v>94711</v>
      </c>
      <c r="AB176">
        <v>0</v>
      </c>
      <c r="AC176">
        <v>15153.76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109864.76</v>
      </c>
    </row>
    <row r="177" spans="1:35" x14ac:dyDescent="0.35">
      <c r="A177">
        <v>3</v>
      </c>
      <c r="B177" t="s">
        <v>59</v>
      </c>
      <c r="D177" t="s">
        <v>60</v>
      </c>
      <c r="F177" t="s">
        <v>71</v>
      </c>
      <c r="G177" s="129" t="s">
        <v>583</v>
      </c>
      <c r="H177" t="s">
        <v>72</v>
      </c>
      <c r="I177" t="s">
        <v>584</v>
      </c>
      <c r="J177" t="s">
        <v>585</v>
      </c>
      <c r="K177" t="s">
        <v>60</v>
      </c>
      <c r="M177" t="s">
        <v>61</v>
      </c>
      <c r="N177" t="s">
        <v>62</v>
      </c>
      <c r="O177" t="s">
        <v>63</v>
      </c>
      <c r="P177" t="s">
        <v>91</v>
      </c>
      <c r="Q177" t="s">
        <v>92</v>
      </c>
      <c r="R177" t="s">
        <v>75</v>
      </c>
      <c r="S177" t="s">
        <v>76</v>
      </c>
      <c r="T177" t="s">
        <v>77</v>
      </c>
      <c r="U177" t="s">
        <v>78</v>
      </c>
      <c r="V177" t="s">
        <v>66</v>
      </c>
      <c r="W177" t="s">
        <v>67</v>
      </c>
      <c r="Y177" t="s">
        <v>79</v>
      </c>
      <c r="Z177" t="s">
        <v>80</v>
      </c>
      <c r="AA177">
        <v>12672</v>
      </c>
      <c r="AB177">
        <v>0</v>
      </c>
      <c r="AC177">
        <v>2027.52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14699.52</v>
      </c>
    </row>
    <row r="178" spans="1:35" x14ac:dyDescent="0.35">
      <c r="A178">
        <v>3</v>
      </c>
      <c r="B178" t="s">
        <v>59</v>
      </c>
      <c r="D178" t="s">
        <v>60</v>
      </c>
      <c r="F178" t="s">
        <v>71</v>
      </c>
      <c r="G178" s="129" t="s">
        <v>586</v>
      </c>
      <c r="H178" t="s">
        <v>72</v>
      </c>
      <c r="I178" t="s">
        <v>587</v>
      </c>
      <c r="J178" t="s">
        <v>588</v>
      </c>
      <c r="K178" t="s">
        <v>60</v>
      </c>
      <c r="M178" t="s">
        <v>61</v>
      </c>
      <c r="N178" t="s">
        <v>62</v>
      </c>
      <c r="O178" t="s">
        <v>63</v>
      </c>
      <c r="P178" t="s">
        <v>64</v>
      </c>
      <c r="Q178" t="s">
        <v>65</v>
      </c>
      <c r="R178" t="s">
        <v>75</v>
      </c>
      <c r="S178" t="s">
        <v>76</v>
      </c>
      <c r="T178" t="s">
        <v>77</v>
      </c>
      <c r="U178" t="s">
        <v>78</v>
      </c>
      <c r="V178" t="s">
        <v>66</v>
      </c>
      <c r="W178" t="s">
        <v>67</v>
      </c>
      <c r="Y178" t="s">
        <v>79</v>
      </c>
      <c r="Z178" t="s">
        <v>80</v>
      </c>
      <c r="AA178">
        <v>23145.5</v>
      </c>
      <c r="AB178">
        <v>0</v>
      </c>
      <c r="AC178">
        <v>3703.28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26848.78</v>
      </c>
    </row>
    <row r="179" spans="1:35" x14ac:dyDescent="0.35">
      <c r="A179">
        <v>3</v>
      </c>
      <c r="B179" t="s">
        <v>59</v>
      </c>
      <c r="D179" t="s">
        <v>60</v>
      </c>
      <c r="F179" t="s">
        <v>71</v>
      </c>
      <c r="G179" s="129" t="s">
        <v>589</v>
      </c>
      <c r="H179" t="s">
        <v>72</v>
      </c>
      <c r="I179" t="s">
        <v>590</v>
      </c>
      <c r="J179" t="s">
        <v>591</v>
      </c>
      <c r="K179" t="s">
        <v>60</v>
      </c>
      <c r="M179" t="s">
        <v>61</v>
      </c>
      <c r="N179" t="s">
        <v>62</v>
      </c>
      <c r="O179" t="s">
        <v>63</v>
      </c>
      <c r="P179" t="s">
        <v>69</v>
      </c>
      <c r="Q179" t="s">
        <v>70</v>
      </c>
      <c r="R179" t="s">
        <v>75</v>
      </c>
      <c r="S179" t="s">
        <v>76</v>
      </c>
      <c r="T179" t="s">
        <v>77</v>
      </c>
      <c r="U179" t="s">
        <v>78</v>
      </c>
      <c r="V179" t="s">
        <v>66</v>
      </c>
      <c r="W179" t="s">
        <v>67</v>
      </c>
      <c r="Y179" t="s">
        <v>79</v>
      </c>
      <c r="Z179" t="s">
        <v>80</v>
      </c>
      <c r="AA179">
        <v>29700</v>
      </c>
      <c r="AB179">
        <v>0</v>
      </c>
      <c r="AC179">
        <v>4752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34452</v>
      </c>
    </row>
    <row r="180" spans="1:35" x14ac:dyDescent="0.35">
      <c r="A180">
        <v>3</v>
      </c>
      <c r="B180" t="s">
        <v>59</v>
      </c>
      <c r="D180" t="s">
        <v>60</v>
      </c>
      <c r="F180" t="s">
        <v>71</v>
      </c>
      <c r="G180" s="129" t="s">
        <v>592</v>
      </c>
      <c r="H180" t="s">
        <v>72</v>
      </c>
      <c r="I180" t="s">
        <v>593</v>
      </c>
      <c r="J180" t="s">
        <v>594</v>
      </c>
      <c r="K180" t="s">
        <v>60</v>
      </c>
      <c r="M180" t="s">
        <v>61</v>
      </c>
      <c r="N180" t="s">
        <v>62</v>
      </c>
      <c r="O180" t="s">
        <v>63</v>
      </c>
      <c r="P180" t="s">
        <v>143</v>
      </c>
      <c r="Q180" t="s">
        <v>144</v>
      </c>
      <c r="R180" t="s">
        <v>75</v>
      </c>
      <c r="S180" t="s">
        <v>76</v>
      </c>
      <c r="T180" t="s">
        <v>77</v>
      </c>
      <c r="U180" t="s">
        <v>78</v>
      </c>
      <c r="V180" t="s">
        <v>66</v>
      </c>
      <c r="W180" t="s">
        <v>67</v>
      </c>
      <c r="Y180" t="s">
        <v>79</v>
      </c>
      <c r="Z180" t="s">
        <v>80</v>
      </c>
      <c r="AA180">
        <v>27108</v>
      </c>
      <c r="AB180">
        <v>0</v>
      </c>
      <c r="AC180">
        <v>4337.28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31445.279999999999</v>
      </c>
    </row>
    <row r="181" spans="1:35" x14ac:dyDescent="0.35">
      <c r="A181">
        <v>3</v>
      </c>
      <c r="B181" t="s">
        <v>59</v>
      </c>
      <c r="D181" t="s">
        <v>60</v>
      </c>
      <c r="F181" t="s">
        <v>71</v>
      </c>
      <c r="G181" s="129" t="s">
        <v>595</v>
      </c>
      <c r="H181" t="s">
        <v>72</v>
      </c>
      <c r="I181" t="s">
        <v>596</v>
      </c>
      <c r="J181" t="s">
        <v>597</v>
      </c>
      <c r="K181" t="s">
        <v>60</v>
      </c>
      <c r="M181" t="s">
        <v>61</v>
      </c>
      <c r="N181" t="s">
        <v>62</v>
      </c>
      <c r="O181" t="s">
        <v>63</v>
      </c>
      <c r="P181" t="s">
        <v>69</v>
      </c>
      <c r="Q181" t="s">
        <v>70</v>
      </c>
      <c r="R181" t="s">
        <v>75</v>
      </c>
      <c r="S181" t="s">
        <v>76</v>
      </c>
      <c r="T181" t="s">
        <v>77</v>
      </c>
      <c r="U181" t="s">
        <v>78</v>
      </c>
      <c r="V181" t="s">
        <v>66</v>
      </c>
      <c r="W181" t="s">
        <v>67</v>
      </c>
      <c r="Y181" t="s">
        <v>79</v>
      </c>
      <c r="Z181" t="s">
        <v>80</v>
      </c>
      <c r="AA181">
        <v>9900</v>
      </c>
      <c r="AB181">
        <v>0</v>
      </c>
      <c r="AC181">
        <v>1584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11484</v>
      </c>
    </row>
    <row r="182" spans="1:35" x14ac:dyDescent="0.35">
      <c r="A182">
        <v>3</v>
      </c>
      <c r="B182" t="s">
        <v>59</v>
      </c>
      <c r="D182" t="s">
        <v>60</v>
      </c>
      <c r="F182" t="s">
        <v>71</v>
      </c>
      <c r="G182" s="129" t="s">
        <v>598</v>
      </c>
      <c r="H182" t="s">
        <v>72</v>
      </c>
      <c r="I182" t="s">
        <v>599</v>
      </c>
      <c r="J182" t="s">
        <v>600</v>
      </c>
      <c r="K182" t="s">
        <v>60</v>
      </c>
      <c r="M182" t="s">
        <v>61</v>
      </c>
      <c r="N182" t="s">
        <v>62</v>
      </c>
      <c r="O182" t="s">
        <v>63</v>
      </c>
      <c r="P182" t="s">
        <v>69</v>
      </c>
      <c r="Q182" t="s">
        <v>70</v>
      </c>
      <c r="R182" t="s">
        <v>75</v>
      </c>
      <c r="S182" t="s">
        <v>76</v>
      </c>
      <c r="T182" t="s">
        <v>77</v>
      </c>
      <c r="U182" t="s">
        <v>78</v>
      </c>
      <c r="V182" t="s">
        <v>66</v>
      </c>
      <c r="W182" t="s">
        <v>67</v>
      </c>
      <c r="Y182" t="s">
        <v>79</v>
      </c>
      <c r="Z182" t="s">
        <v>80</v>
      </c>
      <c r="AA182">
        <v>14850</v>
      </c>
      <c r="AB182">
        <v>0</v>
      </c>
      <c r="AC182">
        <v>2376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17226</v>
      </c>
    </row>
    <row r="183" spans="1:35" x14ac:dyDescent="0.35">
      <c r="A183">
        <v>3</v>
      </c>
      <c r="B183" t="s">
        <v>59</v>
      </c>
      <c r="D183" t="s">
        <v>60</v>
      </c>
      <c r="F183" t="s">
        <v>71</v>
      </c>
      <c r="G183" s="129" t="s">
        <v>601</v>
      </c>
      <c r="H183" t="s">
        <v>72</v>
      </c>
      <c r="I183" t="s">
        <v>602</v>
      </c>
      <c r="J183" t="s">
        <v>603</v>
      </c>
      <c r="K183" t="s">
        <v>60</v>
      </c>
      <c r="M183" t="s">
        <v>61</v>
      </c>
      <c r="N183" t="s">
        <v>62</v>
      </c>
      <c r="O183" t="s">
        <v>63</v>
      </c>
      <c r="P183" t="s">
        <v>124</v>
      </c>
      <c r="Q183" t="s">
        <v>125</v>
      </c>
      <c r="R183" t="s">
        <v>75</v>
      </c>
      <c r="S183" t="s">
        <v>76</v>
      </c>
      <c r="T183" t="s">
        <v>126</v>
      </c>
      <c r="U183" t="s">
        <v>78</v>
      </c>
      <c r="V183" t="s">
        <v>66</v>
      </c>
      <c r="W183" t="s">
        <v>67</v>
      </c>
      <c r="Y183" t="s">
        <v>79</v>
      </c>
      <c r="Z183" t="s">
        <v>80</v>
      </c>
      <c r="AA183">
        <v>9720</v>
      </c>
      <c r="AB183">
        <v>0</v>
      </c>
      <c r="AC183">
        <v>1555.2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11275.2</v>
      </c>
    </row>
    <row r="184" spans="1:35" x14ac:dyDescent="0.35">
      <c r="A184">
        <v>3</v>
      </c>
      <c r="B184" t="s">
        <v>59</v>
      </c>
      <c r="D184" t="s">
        <v>60</v>
      </c>
      <c r="F184" t="s">
        <v>71</v>
      </c>
      <c r="G184" s="129" t="s">
        <v>604</v>
      </c>
      <c r="H184" t="s">
        <v>72</v>
      </c>
      <c r="I184" t="s">
        <v>605</v>
      </c>
      <c r="J184" t="s">
        <v>606</v>
      </c>
      <c r="K184" t="s">
        <v>60</v>
      </c>
      <c r="M184" t="s">
        <v>61</v>
      </c>
      <c r="N184" t="s">
        <v>62</v>
      </c>
      <c r="O184" t="s">
        <v>63</v>
      </c>
      <c r="P184" t="s">
        <v>143</v>
      </c>
      <c r="Q184" t="s">
        <v>144</v>
      </c>
      <c r="R184" t="s">
        <v>75</v>
      </c>
      <c r="S184" t="s">
        <v>76</v>
      </c>
      <c r="T184" t="s">
        <v>77</v>
      </c>
      <c r="U184" t="s">
        <v>78</v>
      </c>
      <c r="V184" t="s">
        <v>66</v>
      </c>
      <c r="W184" t="s">
        <v>67</v>
      </c>
      <c r="Y184" t="s">
        <v>79</v>
      </c>
      <c r="Z184" t="s">
        <v>80</v>
      </c>
      <c r="AA184">
        <v>18448.5</v>
      </c>
      <c r="AB184">
        <v>0</v>
      </c>
      <c r="AC184">
        <v>2951.76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21400.26</v>
      </c>
    </row>
    <row r="185" spans="1:35" x14ac:dyDescent="0.35">
      <c r="A185">
        <v>3</v>
      </c>
      <c r="B185" t="s">
        <v>59</v>
      </c>
      <c r="D185" t="s">
        <v>60</v>
      </c>
      <c r="F185" t="s">
        <v>71</v>
      </c>
      <c r="G185" s="129" t="s">
        <v>607</v>
      </c>
      <c r="H185" t="s">
        <v>72</v>
      </c>
      <c r="I185" t="s">
        <v>608</v>
      </c>
      <c r="J185" t="s">
        <v>609</v>
      </c>
      <c r="K185" t="s">
        <v>60</v>
      </c>
      <c r="M185" t="s">
        <v>61</v>
      </c>
      <c r="N185" t="s">
        <v>62</v>
      </c>
      <c r="O185" t="s">
        <v>63</v>
      </c>
      <c r="P185" t="s">
        <v>69</v>
      </c>
      <c r="Q185" t="s">
        <v>70</v>
      </c>
      <c r="R185" t="s">
        <v>75</v>
      </c>
      <c r="S185" t="s">
        <v>76</v>
      </c>
      <c r="T185" t="s">
        <v>77</v>
      </c>
      <c r="U185" t="s">
        <v>78</v>
      </c>
      <c r="V185" t="s">
        <v>66</v>
      </c>
      <c r="W185" t="s">
        <v>67</v>
      </c>
      <c r="Y185" t="s">
        <v>79</v>
      </c>
      <c r="Z185" t="s">
        <v>80</v>
      </c>
      <c r="AA185">
        <v>10230</v>
      </c>
      <c r="AB185">
        <v>0</v>
      </c>
      <c r="AC185">
        <v>1636.8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11866.8</v>
      </c>
    </row>
    <row r="186" spans="1:35" x14ac:dyDescent="0.35">
      <c r="A186">
        <v>3</v>
      </c>
      <c r="B186" t="s">
        <v>59</v>
      </c>
      <c r="D186" t="s">
        <v>60</v>
      </c>
      <c r="F186" t="s">
        <v>71</v>
      </c>
      <c r="G186" s="129" t="s">
        <v>610</v>
      </c>
      <c r="H186" t="s">
        <v>72</v>
      </c>
      <c r="I186" t="s">
        <v>611</v>
      </c>
      <c r="J186" t="s">
        <v>612</v>
      </c>
      <c r="K186" t="s">
        <v>60</v>
      </c>
      <c r="M186" t="s">
        <v>61</v>
      </c>
      <c r="N186" t="s">
        <v>62</v>
      </c>
      <c r="O186" t="s">
        <v>63</v>
      </c>
      <c r="P186" t="s">
        <v>69</v>
      </c>
      <c r="Q186" t="s">
        <v>70</v>
      </c>
      <c r="R186" t="s">
        <v>75</v>
      </c>
      <c r="S186" t="s">
        <v>76</v>
      </c>
      <c r="T186" t="s">
        <v>77</v>
      </c>
      <c r="U186" t="s">
        <v>78</v>
      </c>
      <c r="V186" t="s">
        <v>66</v>
      </c>
      <c r="W186" t="s">
        <v>67</v>
      </c>
      <c r="Y186" t="s">
        <v>79</v>
      </c>
      <c r="Z186" t="s">
        <v>80</v>
      </c>
      <c r="AA186">
        <v>6820</v>
      </c>
      <c r="AB186">
        <v>0</v>
      </c>
      <c r="AC186">
        <v>1091.2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7911.2</v>
      </c>
    </row>
    <row r="187" spans="1:35" x14ac:dyDescent="0.35">
      <c r="A187">
        <v>3</v>
      </c>
      <c r="B187" t="s">
        <v>59</v>
      </c>
      <c r="D187" t="s">
        <v>60</v>
      </c>
      <c r="F187" t="s">
        <v>71</v>
      </c>
      <c r="G187" s="129" t="s">
        <v>613</v>
      </c>
      <c r="H187" t="s">
        <v>72</v>
      </c>
      <c r="I187" t="s">
        <v>614</v>
      </c>
      <c r="J187" t="s">
        <v>615</v>
      </c>
      <c r="K187" t="s">
        <v>60</v>
      </c>
      <c r="M187" t="s">
        <v>61</v>
      </c>
      <c r="N187" t="s">
        <v>62</v>
      </c>
      <c r="O187" t="s">
        <v>63</v>
      </c>
      <c r="P187" t="s">
        <v>69</v>
      </c>
      <c r="Q187" t="s">
        <v>70</v>
      </c>
      <c r="R187" t="s">
        <v>75</v>
      </c>
      <c r="S187" t="s">
        <v>76</v>
      </c>
      <c r="T187" t="s">
        <v>77</v>
      </c>
      <c r="U187" t="s">
        <v>78</v>
      </c>
      <c r="V187" t="s">
        <v>66</v>
      </c>
      <c r="W187" t="s">
        <v>67</v>
      </c>
      <c r="Y187" t="s">
        <v>79</v>
      </c>
      <c r="Z187" t="s">
        <v>80</v>
      </c>
      <c r="AA187">
        <v>13968</v>
      </c>
      <c r="AB187">
        <v>0</v>
      </c>
      <c r="AC187">
        <v>2234.88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16202.88</v>
      </c>
    </row>
    <row r="188" spans="1:35" x14ac:dyDescent="0.35">
      <c r="A188">
        <v>3</v>
      </c>
      <c r="B188" t="s">
        <v>59</v>
      </c>
      <c r="D188" t="s">
        <v>60</v>
      </c>
      <c r="F188" t="s">
        <v>71</v>
      </c>
      <c r="G188" s="129" t="s">
        <v>616</v>
      </c>
      <c r="H188" t="s">
        <v>72</v>
      </c>
      <c r="I188" t="s">
        <v>617</v>
      </c>
      <c r="J188" t="s">
        <v>618</v>
      </c>
      <c r="K188" t="s">
        <v>60</v>
      </c>
      <c r="M188" t="s">
        <v>61</v>
      </c>
      <c r="N188" t="s">
        <v>62</v>
      </c>
      <c r="O188" t="s">
        <v>63</v>
      </c>
      <c r="P188" t="s">
        <v>69</v>
      </c>
      <c r="Q188" t="s">
        <v>70</v>
      </c>
      <c r="R188" t="s">
        <v>75</v>
      </c>
      <c r="S188" t="s">
        <v>76</v>
      </c>
      <c r="T188" t="s">
        <v>77</v>
      </c>
      <c r="U188" t="s">
        <v>78</v>
      </c>
      <c r="V188" t="s">
        <v>66</v>
      </c>
      <c r="W188" t="s">
        <v>67</v>
      </c>
      <c r="Y188" t="s">
        <v>79</v>
      </c>
      <c r="Z188" t="s">
        <v>80</v>
      </c>
      <c r="AA188">
        <v>13200</v>
      </c>
      <c r="AB188">
        <v>0</v>
      </c>
      <c r="AC188">
        <v>2112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15312</v>
      </c>
    </row>
    <row r="189" spans="1:35" x14ac:dyDescent="0.35">
      <c r="A189">
        <v>3</v>
      </c>
      <c r="B189" t="s">
        <v>59</v>
      </c>
      <c r="D189" t="s">
        <v>60</v>
      </c>
      <c r="F189" t="s">
        <v>71</v>
      </c>
      <c r="G189" s="129" t="s">
        <v>619</v>
      </c>
      <c r="H189" t="s">
        <v>72</v>
      </c>
      <c r="I189" t="s">
        <v>620</v>
      </c>
      <c r="J189" t="s">
        <v>621</v>
      </c>
      <c r="K189" t="s">
        <v>60</v>
      </c>
      <c r="M189" t="s">
        <v>61</v>
      </c>
      <c r="N189" t="s">
        <v>62</v>
      </c>
      <c r="O189" t="s">
        <v>63</v>
      </c>
      <c r="P189" t="s">
        <v>69</v>
      </c>
      <c r="Q189" t="s">
        <v>70</v>
      </c>
      <c r="R189" t="s">
        <v>75</v>
      </c>
      <c r="S189" t="s">
        <v>76</v>
      </c>
      <c r="T189" t="s">
        <v>77</v>
      </c>
      <c r="U189" t="s">
        <v>78</v>
      </c>
      <c r="V189" t="s">
        <v>66</v>
      </c>
      <c r="W189" t="s">
        <v>67</v>
      </c>
      <c r="Y189" t="s">
        <v>79</v>
      </c>
      <c r="Z189" t="s">
        <v>80</v>
      </c>
      <c r="AA189">
        <v>23037.5</v>
      </c>
      <c r="AB189">
        <v>0</v>
      </c>
      <c r="AC189">
        <v>3686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26723.5</v>
      </c>
    </row>
    <row r="190" spans="1:35" x14ac:dyDescent="0.35">
      <c r="A190">
        <v>3</v>
      </c>
      <c r="B190" t="s">
        <v>59</v>
      </c>
      <c r="D190" t="s">
        <v>60</v>
      </c>
      <c r="F190" t="s">
        <v>71</v>
      </c>
      <c r="G190" s="129" t="s">
        <v>622</v>
      </c>
      <c r="H190" t="s">
        <v>72</v>
      </c>
      <c r="I190" t="s">
        <v>623</v>
      </c>
      <c r="J190" t="s">
        <v>624</v>
      </c>
      <c r="K190" t="s">
        <v>60</v>
      </c>
      <c r="M190" t="s">
        <v>61</v>
      </c>
      <c r="N190" t="s">
        <v>62</v>
      </c>
      <c r="O190" t="s">
        <v>63</v>
      </c>
      <c r="P190" t="s">
        <v>124</v>
      </c>
      <c r="Q190" t="s">
        <v>125</v>
      </c>
      <c r="R190" t="s">
        <v>75</v>
      </c>
      <c r="S190" t="s">
        <v>76</v>
      </c>
      <c r="T190" t="s">
        <v>126</v>
      </c>
      <c r="U190" t="s">
        <v>78</v>
      </c>
      <c r="V190" t="s">
        <v>66</v>
      </c>
      <c r="W190" t="s">
        <v>67</v>
      </c>
      <c r="Y190" t="s">
        <v>79</v>
      </c>
      <c r="Z190" t="s">
        <v>80</v>
      </c>
      <c r="AA190">
        <v>11616</v>
      </c>
      <c r="AB190">
        <v>0</v>
      </c>
      <c r="AC190">
        <v>1858.56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13474.56</v>
      </c>
    </row>
    <row r="191" spans="1:35" x14ac:dyDescent="0.35">
      <c r="A191">
        <v>3</v>
      </c>
      <c r="B191" t="s">
        <v>59</v>
      </c>
      <c r="D191" t="s">
        <v>60</v>
      </c>
      <c r="F191" t="s">
        <v>71</v>
      </c>
      <c r="G191" s="129" t="s">
        <v>625</v>
      </c>
      <c r="H191" t="s">
        <v>72</v>
      </c>
      <c r="I191" t="s">
        <v>626</v>
      </c>
      <c r="J191" t="s">
        <v>627</v>
      </c>
      <c r="K191" t="s">
        <v>60</v>
      </c>
      <c r="M191" t="s">
        <v>61</v>
      </c>
      <c r="N191" t="s">
        <v>62</v>
      </c>
      <c r="O191" t="s">
        <v>63</v>
      </c>
      <c r="P191" t="s">
        <v>124</v>
      </c>
      <c r="Q191" t="s">
        <v>125</v>
      </c>
      <c r="R191" t="s">
        <v>75</v>
      </c>
      <c r="S191" t="s">
        <v>76</v>
      </c>
      <c r="T191" t="s">
        <v>126</v>
      </c>
      <c r="U191" t="s">
        <v>78</v>
      </c>
      <c r="V191" t="s">
        <v>66</v>
      </c>
      <c r="W191" t="s">
        <v>67</v>
      </c>
      <c r="Y191" t="s">
        <v>79</v>
      </c>
      <c r="Z191" t="s">
        <v>80</v>
      </c>
      <c r="AA191">
        <v>9000</v>
      </c>
      <c r="AB191">
        <v>0</v>
      </c>
      <c r="AC191">
        <v>1440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10440</v>
      </c>
    </row>
    <row r="192" spans="1:35" x14ac:dyDescent="0.35">
      <c r="A192">
        <v>3</v>
      </c>
      <c r="B192" t="s">
        <v>59</v>
      </c>
      <c r="D192" t="s">
        <v>60</v>
      </c>
      <c r="F192" t="s">
        <v>71</v>
      </c>
      <c r="G192" s="129" t="s">
        <v>628</v>
      </c>
      <c r="H192" t="s">
        <v>72</v>
      </c>
      <c r="I192" t="s">
        <v>629</v>
      </c>
      <c r="J192" t="s">
        <v>630</v>
      </c>
      <c r="K192" t="s">
        <v>60</v>
      </c>
      <c r="M192" t="s">
        <v>61</v>
      </c>
      <c r="N192" t="s">
        <v>62</v>
      </c>
      <c r="O192" t="s">
        <v>63</v>
      </c>
      <c r="P192" t="s">
        <v>69</v>
      </c>
      <c r="Q192" t="s">
        <v>70</v>
      </c>
      <c r="R192" t="s">
        <v>75</v>
      </c>
      <c r="S192" t="s">
        <v>76</v>
      </c>
      <c r="T192" t="s">
        <v>77</v>
      </c>
      <c r="U192" t="s">
        <v>78</v>
      </c>
      <c r="V192" t="s">
        <v>66</v>
      </c>
      <c r="W192" t="s">
        <v>67</v>
      </c>
      <c r="Y192" t="s">
        <v>79</v>
      </c>
      <c r="Z192" t="s">
        <v>80</v>
      </c>
      <c r="AA192">
        <v>11275</v>
      </c>
      <c r="AB192">
        <v>0</v>
      </c>
      <c r="AC192">
        <v>1804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13079</v>
      </c>
    </row>
    <row r="193" spans="1:35" x14ac:dyDescent="0.35">
      <c r="A193">
        <v>3</v>
      </c>
      <c r="B193" t="s">
        <v>59</v>
      </c>
      <c r="D193" t="s">
        <v>60</v>
      </c>
      <c r="F193" t="s">
        <v>71</v>
      </c>
      <c r="G193" s="129" t="s">
        <v>631</v>
      </c>
      <c r="H193" t="s">
        <v>72</v>
      </c>
      <c r="I193" t="s">
        <v>632</v>
      </c>
      <c r="J193" t="s">
        <v>633</v>
      </c>
      <c r="K193" t="s">
        <v>60</v>
      </c>
      <c r="M193" t="s">
        <v>61</v>
      </c>
      <c r="N193" t="s">
        <v>62</v>
      </c>
      <c r="O193" t="s">
        <v>63</v>
      </c>
      <c r="P193" t="s">
        <v>69</v>
      </c>
      <c r="Q193" t="s">
        <v>70</v>
      </c>
      <c r="R193" t="s">
        <v>75</v>
      </c>
      <c r="S193" t="s">
        <v>76</v>
      </c>
      <c r="T193" t="s">
        <v>77</v>
      </c>
      <c r="U193" t="s">
        <v>78</v>
      </c>
      <c r="V193" t="s">
        <v>66</v>
      </c>
      <c r="W193" t="s">
        <v>67</v>
      </c>
      <c r="Y193" t="s">
        <v>79</v>
      </c>
      <c r="Z193" t="s">
        <v>80</v>
      </c>
      <c r="AA193">
        <v>10700</v>
      </c>
      <c r="AB193">
        <v>0</v>
      </c>
      <c r="AC193">
        <v>1712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12412</v>
      </c>
    </row>
    <row r="194" spans="1:35" x14ac:dyDescent="0.35">
      <c r="A194">
        <v>3</v>
      </c>
      <c r="B194" t="s">
        <v>59</v>
      </c>
      <c r="D194" t="s">
        <v>60</v>
      </c>
      <c r="F194" t="s">
        <v>71</v>
      </c>
      <c r="G194" s="129" t="s">
        <v>634</v>
      </c>
      <c r="H194" t="s">
        <v>72</v>
      </c>
      <c r="I194" t="s">
        <v>635</v>
      </c>
      <c r="J194" t="s">
        <v>636</v>
      </c>
      <c r="K194" t="s">
        <v>60</v>
      </c>
      <c r="M194" t="s">
        <v>61</v>
      </c>
      <c r="N194" t="s">
        <v>62</v>
      </c>
      <c r="O194" t="s">
        <v>63</v>
      </c>
      <c r="P194" t="s">
        <v>69</v>
      </c>
      <c r="Q194" t="s">
        <v>70</v>
      </c>
      <c r="R194" t="s">
        <v>75</v>
      </c>
      <c r="S194" t="s">
        <v>76</v>
      </c>
      <c r="T194" t="s">
        <v>77</v>
      </c>
      <c r="U194" t="s">
        <v>78</v>
      </c>
      <c r="V194" t="s">
        <v>66</v>
      </c>
      <c r="W194" t="s">
        <v>67</v>
      </c>
      <c r="Y194" t="s">
        <v>79</v>
      </c>
      <c r="Z194" t="s">
        <v>80</v>
      </c>
      <c r="AA194">
        <v>17072</v>
      </c>
      <c r="AB194">
        <v>0</v>
      </c>
      <c r="AC194">
        <v>2731.52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19803.52</v>
      </c>
    </row>
    <row r="195" spans="1:35" x14ac:dyDescent="0.35">
      <c r="A195">
        <v>3</v>
      </c>
      <c r="B195" t="s">
        <v>59</v>
      </c>
      <c r="D195" t="s">
        <v>60</v>
      </c>
      <c r="F195" t="s">
        <v>71</v>
      </c>
      <c r="G195" s="129" t="s">
        <v>637</v>
      </c>
      <c r="H195" t="s">
        <v>72</v>
      </c>
      <c r="I195" t="s">
        <v>638</v>
      </c>
      <c r="J195" t="s">
        <v>639</v>
      </c>
      <c r="K195" t="s">
        <v>60</v>
      </c>
      <c r="M195" t="s">
        <v>61</v>
      </c>
      <c r="N195" t="s">
        <v>62</v>
      </c>
      <c r="O195" t="s">
        <v>63</v>
      </c>
      <c r="P195" t="s">
        <v>69</v>
      </c>
      <c r="Q195" t="s">
        <v>70</v>
      </c>
      <c r="R195" t="s">
        <v>75</v>
      </c>
      <c r="S195" t="s">
        <v>76</v>
      </c>
      <c r="T195" t="s">
        <v>77</v>
      </c>
      <c r="U195" t="s">
        <v>78</v>
      </c>
      <c r="V195" t="s">
        <v>66</v>
      </c>
      <c r="W195" t="s">
        <v>67</v>
      </c>
      <c r="Y195" t="s">
        <v>79</v>
      </c>
      <c r="Z195" t="s">
        <v>80</v>
      </c>
      <c r="AA195">
        <v>25614</v>
      </c>
      <c r="AB195">
        <v>0</v>
      </c>
      <c r="AC195">
        <v>4098.24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29712.240000000002</v>
      </c>
    </row>
    <row r="196" spans="1:35" x14ac:dyDescent="0.35">
      <c r="A196">
        <v>3</v>
      </c>
      <c r="B196" t="s">
        <v>59</v>
      </c>
      <c r="D196" t="s">
        <v>60</v>
      </c>
      <c r="F196" t="s">
        <v>71</v>
      </c>
      <c r="G196" s="129" t="s">
        <v>640</v>
      </c>
      <c r="H196" t="s">
        <v>72</v>
      </c>
      <c r="I196" t="s">
        <v>641</v>
      </c>
      <c r="J196" t="s">
        <v>642</v>
      </c>
      <c r="K196" t="s">
        <v>60</v>
      </c>
      <c r="M196" t="s">
        <v>61</v>
      </c>
      <c r="N196" t="s">
        <v>62</v>
      </c>
      <c r="O196" t="s">
        <v>63</v>
      </c>
      <c r="P196" t="s">
        <v>124</v>
      </c>
      <c r="Q196" t="s">
        <v>125</v>
      </c>
      <c r="R196" t="s">
        <v>75</v>
      </c>
      <c r="S196" t="s">
        <v>76</v>
      </c>
      <c r="T196" t="s">
        <v>126</v>
      </c>
      <c r="U196" t="s">
        <v>78</v>
      </c>
      <c r="V196" t="s">
        <v>66</v>
      </c>
      <c r="W196" t="s">
        <v>67</v>
      </c>
      <c r="Y196" t="s">
        <v>79</v>
      </c>
      <c r="Z196" t="s">
        <v>80</v>
      </c>
      <c r="AA196">
        <v>6930</v>
      </c>
      <c r="AB196">
        <v>0</v>
      </c>
      <c r="AC196">
        <v>1108.8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8038.8</v>
      </c>
    </row>
    <row r="197" spans="1:35" x14ac:dyDescent="0.35">
      <c r="A197">
        <v>3</v>
      </c>
      <c r="B197" t="s">
        <v>59</v>
      </c>
      <c r="D197" t="s">
        <v>60</v>
      </c>
      <c r="F197" t="s">
        <v>71</v>
      </c>
      <c r="G197" s="129" t="s">
        <v>643</v>
      </c>
      <c r="H197" t="s">
        <v>72</v>
      </c>
      <c r="I197" t="s">
        <v>644</v>
      </c>
      <c r="J197" t="s">
        <v>645</v>
      </c>
      <c r="K197" t="s">
        <v>60</v>
      </c>
      <c r="M197" t="s">
        <v>61</v>
      </c>
      <c r="N197" t="s">
        <v>62</v>
      </c>
      <c r="O197" t="s">
        <v>63</v>
      </c>
      <c r="P197" t="s">
        <v>143</v>
      </c>
      <c r="Q197" t="s">
        <v>144</v>
      </c>
      <c r="R197" t="s">
        <v>75</v>
      </c>
      <c r="S197" t="s">
        <v>76</v>
      </c>
      <c r="T197" t="s">
        <v>77</v>
      </c>
      <c r="U197" t="s">
        <v>78</v>
      </c>
      <c r="V197" t="s">
        <v>66</v>
      </c>
      <c r="W197" t="s">
        <v>67</v>
      </c>
      <c r="Y197" t="s">
        <v>79</v>
      </c>
      <c r="Z197" t="s">
        <v>80</v>
      </c>
      <c r="AA197">
        <v>30530.5</v>
      </c>
      <c r="AB197">
        <v>0</v>
      </c>
      <c r="AC197">
        <v>4884.88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35415.379999999997</v>
      </c>
    </row>
    <row r="198" spans="1:35" x14ac:dyDescent="0.35">
      <c r="A198">
        <v>3</v>
      </c>
      <c r="B198" t="s">
        <v>59</v>
      </c>
      <c r="D198" t="s">
        <v>60</v>
      </c>
      <c r="F198" t="s">
        <v>71</v>
      </c>
      <c r="G198" s="129" t="s">
        <v>646</v>
      </c>
      <c r="H198" t="s">
        <v>72</v>
      </c>
      <c r="I198" t="s">
        <v>647</v>
      </c>
      <c r="J198" t="s">
        <v>648</v>
      </c>
      <c r="K198" t="s">
        <v>60</v>
      </c>
      <c r="M198" t="s">
        <v>61</v>
      </c>
      <c r="N198" t="s">
        <v>62</v>
      </c>
      <c r="O198" t="s">
        <v>63</v>
      </c>
      <c r="P198" t="s">
        <v>69</v>
      </c>
      <c r="Q198" t="s">
        <v>70</v>
      </c>
      <c r="R198" t="s">
        <v>75</v>
      </c>
      <c r="S198" t="s">
        <v>76</v>
      </c>
      <c r="T198" t="s">
        <v>77</v>
      </c>
      <c r="U198" t="s">
        <v>78</v>
      </c>
      <c r="V198" t="s">
        <v>66</v>
      </c>
      <c r="W198" t="s">
        <v>67</v>
      </c>
      <c r="Y198" t="s">
        <v>79</v>
      </c>
      <c r="Z198" t="s">
        <v>80</v>
      </c>
      <c r="AA198">
        <v>12100</v>
      </c>
      <c r="AB198">
        <v>0</v>
      </c>
      <c r="AC198">
        <v>1936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14036</v>
      </c>
    </row>
    <row r="199" spans="1:35" x14ac:dyDescent="0.35">
      <c r="A199">
        <v>3</v>
      </c>
      <c r="B199" t="s">
        <v>59</v>
      </c>
      <c r="D199" t="s">
        <v>60</v>
      </c>
      <c r="F199" t="s">
        <v>71</v>
      </c>
      <c r="G199" s="129" t="s">
        <v>649</v>
      </c>
      <c r="H199" t="s">
        <v>72</v>
      </c>
      <c r="I199" t="s">
        <v>650</v>
      </c>
      <c r="J199" t="s">
        <v>651</v>
      </c>
      <c r="K199" t="s">
        <v>60</v>
      </c>
      <c r="M199" t="s">
        <v>61</v>
      </c>
      <c r="N199" t="s">
        <v>62</v>
      </c>
      <c r="O199" t="s">
        <v>63</v>
      </c>
      <c r="P199" t="s">
        <v>143</v>
      </c>
      <c r="Q199" t="s">
        <v>144</v>
      </c>
      <c r="R199" t="s">
        <v>75</v>
      </c>
      <c r="S199" t="s">
        <v>76</v>
      </c>
      <c r="T199" t="s">
        <v>77</v>
      </c>
      <c r="U199" t="s">
        <v>78</v>
      </c>
      <c r="V199" t="s">
        <v>66</v>
      </c>
      <c r="W199" t="s">
        <v>67</v>
      </c>
      <c r="Y199" t="s">
        <v>79</v>
      </c>
      <c r="Z199" t="s">
        <v>80</v>
      </c>
      <c r="AA199">
        <v>52930</v>
      </c>
      <c r="AB199">
        <v>0</v>
      </c>
      <c r="AC199">
        <v>8468.7999999999993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61398.8</v>
      </c>
    </row>
    <row r="200" spans="1:35" x14ac:dyDescent="0.35">
      <c r="A200">
        <v>3</v>
      </c>
      <c r="B200" t="s">
        <v>59</v>
      </c>
      <c r="D200" t="s">
        <v>60</v>
      </c>
      <c r="F200" t="s">
        <v>71</v>
      </c>
      <c r="G200" s="129" t="s">
        <v>652</v>
      </c>
      <c r="H200" t="s">
        <v>72</v>
      </c>
      <c r="I200" t="s">
        <v>653</v>
      </c>
      <c r="J200" t="s">
        <v>654</v>
      </c>
      <c r="K200" t="s">
        <v>60</v>
      </c>
      <c r="M200" t="s">
        <v>61</v>
      </c>
      <c r="N200" t="s">
        <v>62</v>
      </c>
      <c r="O200" t="s">
        <v>63</v>
      </c>
      <c r="P200" t="s">
        <v>124</v>
      </c>
      <c r="Q200" t="s">
        <v>125</v>
      </c>
      <c r="R200" t="s">
        <v>75</v>
      </c>
      <c r="S200" t="s">
        <v>76</v>
      </c>
      <c r="T200" t="s">
        <v>126</v>
      </c>
      <c r="U200" t="s">
        <v>78</v>
      </c>
      <c r="V200" t="s">
        <v>66</v>
      </c>
      <c r="W200" t="s">
        <v>67</v>
      </c>
      <c r="Y200" t="s">
        <v>79</v>
      </c>
      <c r="Z200" t="s">
        <v>80</v>
      </c>
      <c r="AA200">
        <v>16920</v>
      </c>
      <c r="AB200">
        <v>0</v>
      </c>
      <c r="AC200">
        <v>2707.2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19627.2</v>
      </c>
    </row>
    <row r="201" spans="1:35" x14ac:dyDescent="0.35">
      <c r="A201">
        <v>3</v>
      </c>
      <c r="B201" t="s">
        <v>59</v>
      </c>
      <c r="D201" t="s">
        <v>60</v>
      </c>
      <c r="F201" t="s">
        <v>71</v>
      </c>
      <c r="G201" s="129" t="s">
        <v>655</v>
      </c>
      <c r="H201" t="s">
        <v>72</v>
      </c>
      <c r="I201" t="s">
        <v>656</v>
      </c>
      <c r="J201" t="s">
        <v>657</v>
      </c>
      <c r="K201" t="s">
        <v>60</v>
      </c>
      <c r="M201" t="s">
        <v>61</v>
      </c>
      <c r="N201" t="s">
        <v>62</v>
      </c>
      <c r="O201" t="s">
        <v>63</v>
      </c>
      <c r="P201" t="s">
        <v>124</v>
      </c>
      <c r="Q201" t="s">
        <v>125</v>
      </c>
      <c r="R201" t="s">
        <v>75</v>
      </c>
      <c r="S201" t="s">
        <v>76</v>
      </c>
      <c r="T201" t="s">
        <v>126</v>
      </c>
      <c r="U201" t="s">
        <v>78</v>
      </c>
      <c r="V201" t="s">
        <v>66</v>
      </c>
      <c r="W201" t="s">
        <v>67</v>
      </c>
      <c r="Y201" t="s">
        <v>79</v>
      </c>
      <c r="Z201" t="s">
        <v>80</v>
      </c>
      <c r="AA201">
        <v>5060</v>
      </c>
      <c r="AB201">
        <v>0</v>
      </c>
      <c r="AC201">
        <v>809.6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5869.6</v>
      </c>
    </row>
    <row r="202" spans="1:35" x14ac:dyDescent="0.35">
      <c r="A202">
        <v>3</v>
      </c>
      <c r="B202" t="s">
        <v>59</v>
      </c>
      <c r="D202" t="s">
        <v>60</v>
      </c>
      <c r="F202" t="s">
        <v>71</v>
      </c>
      <c r="G202" s="129" t="s">
        <v>658</v>
      </c>
      <c r="H202" t="s">
        <v>72</v>
      </c>
      <c r="I202" t="s">
        <v>659</v>
      </c>
      <c r="J202" t="s">
        <v>660</v>
      </c>
      <c r="K202" t="s">
        <v>60</v>
      </c>
      <c r="M202" t="s">
        <v>61</v>
      </c>
      <c r="N202" t="s">
        <v>62</v>
      </c>
      <c r="O202" t="s">
        <v>63</v>
      </c>
      <c r="P202" t="s">
        <v>69</v>
      </c>
      <c r="Q202" t="s">
        <v>70</v>
      </c>
      <c r="R202" t="s">
        <v>75</v>
      </c>
      <c r="S202" t="s">
        <v>76</v>
      </c>
      <c r="T202" t="s">
        <v>77</v>
      </c>
      <c r="U202" t="s">
        <v>78</v>
      </c>
      <c r="V202" t="s">
        <v>66</v>
      </c>
      <c r="W202" t="s">
        <v>67</v>
      </c>
      <c r="Y202" t="s">
        <v>79</v>
      </c>
      <c r="Z202" t="s">
        <v>80</v>
      </c>
      <c r="AA202">
        <v>16120</v>
      </c>
      <c r="AB202">
        <v>0</v>
      </c>
      <c r="AC202">
        <v>2579.1999999999998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18699.2</v>
      </c>
    </row>
    <row r="203" spans="1:35" x14ac:dyDescent="0.35">
      <c r="A203">
        <v>3</v>
      </c>
      <c r="B203" t="s">
        <v>59</v>
      </c>
      <c r="D203" t="s">
        <v>60</v>
      </c>
      <c r="F203" t="s">
        <v>71</v>
      </c>
      <c r="G203" s="129" t="s">
        <v>661</v>
      </c>
      <c r="H203" t="s">
        <v>72</v>
      </c>
      <c r="I203" t="s">
        <v>662</v>
      </c>
      <c r="J203" t="s">
        <v>663</v>
      </c>
      <c r="K203" t="s">
        <v>60</v>
      </c>
      <c r="M203" t="s">
        <v>61</v>
      </c>
      <c r="N203" t="s">
        <v>62</v>
      </c>
      <c r="O203" t="s">
        <v>63</v>
      </c>
      <c r="P203" t="s">
        <v>69</v>
      </c>
      <c r="Q203" t="s">
        <v>70</v>
      </c>
      <c r="R203" t="s">
        <v>75</v>
      </c>
      <c r="S203" t="s">
        <v>76</v>
      </c>
      <c r="T203" t="s">
        <v>77</v>
      </c>
      <c r="U203" t="s">
        <v>78</v>
      </c>
      <c r="V203" t="s">
        <v>66</v>
      </c>
      <c r="W203" t="s">
        <v>67</v>
      </c>
      <c r="Y203" t="s">
        <v>79</v>
      </c>
      <c r="Z203" t="s">
        <v>80</v>
      </c>
      <c r="AA203">
        <v>30080</v>
      </c>
      <c r="AB203">
        <v>0</v>
      </c>
      <c r="AC203">
        <v>4812.8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34892.800000000003</v>
      </c>
    </row>
    <row r="204" spans="1:35" x14ac:dyDescent="0.35">
      <c r="A204">
        <v>3</v>
      </c>
      <c r="B204" t="s">
        <v>59</v>
      </c>
      <c r="D204" t="s">
        <v>60</v>
      </c>
      <c r="F204" t="s">
        <v>71</v>
      </c>
      <c r="G204" s="129" t="s">
        <v>664</v>
      </c>
      <c r="H204" t="s">
        <v>72</v>
      </c>
      <c r="I204" t="s">
        <v>665</v>
      </c>
      <c r="J204" t="s">
        <v>666</v>
      </c>
      <c r="K204" t="s">
        <v>60</v>
      </c>
      <c r="M204" t="s">
        <v>61</v>
      </c>
      <c r="N204" t="s">
        <v>62</v>
      </c>
      <c r="O204" t="s">
        <v>63</v>
      </c>
      <c r="P204" t="s">
        <v>69</v>
      </c>
      <c r="Q204" t="s">
        <v>70</v>
      </c>
      <c r="R204" t="s">
        <v>75</v>
      </c>
      <c r="S204" t="s">
        <v>76</v>
      </c>
      <c r="T204" t="s">
        <v>77</v>
      </c>
      <c r="U204" t="s">
        <v>78</v>
      </c>
      <c r="V204" t="s">
        <v>66</v>
      </c>
      <c r="W204" t="s">
        <v>67</v>
      </c>
      <c r="Y204" t="s">
        <v>79</v>
      </c>
      <c r="Z204" t="s">
        <v>80</v>
      </c>
      <c r="AA204">
        <v>30315</v>
      </c>
      <c r="AB204">
        <v>0</v>
      </c>
      <c r="AC204">
        <v>4850.3999999999996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35165.4</v>
      </c>
    </row>
    <row r="205" spans="1:35" x14ac:dyDescent="0.35">
      <c r="A205">
        <v>3</v>
      </c>
      <c r="B205" t="s">
        <v>59</v>
      </c>
      <c r="D205" t="s">
        <v>60</v>
      </c>
      <c r="F205" t="s">
        <v>71</v>
      </c>
      <c r="G205" s="129" t="s">
        <v>667</v>
      </c>
      <c r="H205" t="s">
        <v>72</v>
      </c>
      <c r="I205" t="s">
        <v>668</v>
      </c>
      <c r="J205" t="s">
        <v>669</v>
      </c>
      <c r="K205" t="s">
        <v>60</v>
      </c>
      <c r="M205" t="s">
        <v>61</v>
      </c>
      <c r="N205" t="s">
        <v>62</v>
      </c>
      <c r="O205" t="s">
        <v>63</v>
      </c>
      <c r="P205" t="s">
        <v>69</v>
      </c>
      <c r="Q205" t="s">
        <v>70</v>
      </c>
      <c r="R205" t="s">
        <v>75</v>
      </c>
      <c r="S205" t="s">
        <v>76</v>
      </c>
      <c r="T205" t="s">
        <v>77</v>
      </c>
      <c r="U205" t="s">
        <v>78</v>
      </c>
      <c r="V205" t="s">
        <v>66</v>
      </c>
      <c r="W205" t="s">
        <v>67</v>
      </c>
      <c r="Y205" t="s">
        <v>79</v>
      </c>
      <c r="Z205" t="s">
        <v>80</v>
      </c>
      <c r="AA205">
        <v>21120</v>
      </c>
      <c r="AB205">
        <v>0</v>
      </c>
      <c r="AC205">
        <v>3379.2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24499.200000000001</v>
      </c>
    </row>
    <row r="206" spans="1:35" x14ac:dyDescent="0.35">
      <c r="A206">
        <v>3</v>
      </c>
      <c r="B206" t="s">
        <v>59</v>
      </c>
      <c r="D206" t="s">
        <v>60</v>
      </c>
      <c r="F206" t="s">
        <v>71</v>
      </c>
      <c r="G206" s="129" t="s">
        <v>670</v>
      </c>
      <c r="H206" t="s">
        <v>72</v>
      </c>
      <c r="I206" t="s">
        <v>671</v>
      </c>
      <c r="J206" t="s">
        <v>672</v>
      </c>
      <c r="K206" t="s">
        <v>60</v>
      </c>
      <c r="M206" t="s">
        <v>61</v>
      </c>
      <c r="N206" t="s">
        <v>62</v>
      </c>
      <c r="O206" t="s">
        <v>63</v>
      </c>
      <c r="P206" t="s">
        <v>69</v>
      </c>
      <c r="Q206" t="s">
        <v>70</v>
      </c>
      <c r="R206" t="s">
        <v>75</v>
      </c>
      <c r="S206" t="s">
        <v>76</v>
      </c>
      <c r="T206" t="s">
        <v>77</v>
      </c>
      <c r="U206" t="s">
        <v>78</v>
      </c>
      <c r="V206" t="s">
        <v>66</v>
      </c>
      <c r="W206" t="s">
        <v>67</v>
      </c>
      <c r="Y206" t="s">
        <v>79</v>
      </c>
      <c r="Z206" t="s">
        <v>80</v>
      </c>
      <c r="AA206">
        <v>18200</v>
      </c>
      <c r="AB206">
        <v>0</v>
      </c>
      <c r="AC206">
        <v>2912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21112</v>
      </c>
    </row>
    <row r="207" spans="1:35" x14ac:dyDescent="0.35">
      <c r="A207">
        <v>3</v>
      </c>
      <c r="B207" t="s">
        <v>59</v>
      </c>
      <c r="D207" t="s">
        <v>60</v>
      </c>
      <c r="F207" t="s">
        <v>71</v>
      </c>
      <c r="G207" s="129" t="s">
        <v>673</v>
      </c>
      <c r="H207" t="s">
        <v>72</v>
      </c>
      <c r="I207" t="s">
        <v>674</v>
      </c>
      <c r="J207" t="s">
        <v>675</v>
      </c>
      <c r="K207" t="s">
        <v>60</v>
      </c>
      <c r="M207" t="s">
        <v>61</v>
      </c>
      <c r="N207" t="s">
        <v>62</v>
      </c>
      <c r="O207" t="s">
        <v>63</v>
      </c>
      <c r="P207" t="s">
        <v>69</v>
      </c>
      <c r="Q207" t="s">
        <v>70</v>
      </c>
      <c r="R207" t="s">
        <v>75</v>
      </c>
      <c r="S207" t="s">
        <v>76</v>
      </c>
      <c r="T207" t="s">
        <v>77</v>
      </c>
      <c r="U207" t="s">
        <v>78</v>
      </c>
      <c r="V207" t="s">
        <v>66</v>
      </c>
      <c r="W207" t="s">
        <v>67</v>
      </c>
      <c r="Y207" t="s">
        <v>79</v>
      </c>
      <c r="Z207" t="s">
        <v>80</v>
      </c>
      <c r="AA207">
        <v>14985</v>
      </c>
      <c r="AB207">
        <v>0</v>
      </c>
      <c r="AC207">
        <v>2397.6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17382.599999999999</v>
      </c>
    </row>
    <row r="208" spans="1:35" x14ac:dyDescent="0.35">
      <c r="A208">
        <v>3</v>
      </c>
      <c r="B208" t="s">
        <v>59</v>
      </c>
      <c r="D208" t="s">
        <v>60</v>
      </c>
      <c r="F208" t="s">
        <v>71</v>
      </c>
      <c r="G208" s="129" t="s">
        <v>676</v>
      </c>
      <c r="H208" t="s">
        <v>72</v>
      </c>
      <c r="I208" t="s">
        <v>677</v>
      </c>
      <c r="J208" t="s">
        <v>678</v>
      </c>
      <c r="K208" t="s">
        <v>60</v>
      </c>
      <c r="M208" t="s">
        <v>61</v>
      </c>
      <c r="N208" t="s">
        <v>62</v>
      </c>
      <c r="O208" t="s">
        <v>63</v>
      </c>
      <c r="P208" t="s">
        <v>69</v>
      </c>
      <c r="Q208" t="s">
        <v>70</v>
      </c>
      <c r="R208" t="s">
        <v>75</v>
      </c>
      <c r="S208" t="s">
        <v>76</v>
      </c>
      <c r="T208" t="s">
        <v>77</v>
      </c>
      <c r="U208" t="s">
        <v>78</v>
      </c>
      <c r="V208" t="s">
        <v>66</v>
      </c>
      <c r="W208" t="s">
        <v>67</v>
      </c>
      <c r="Y208" t="s">
        <v>79</v>
      </c>
      <c r="Z208" t="s">
        <v>80</v>
      </c>
      <c r="AA208">
        <v>11770</v>
      </c>
      <c r="AB208">
        <v>0</v>
      </c>
      <c r="AC208">
        <v>1883.2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13653.2</v>
      </c>
    </row>
    <row r="209" spans="1:39" x14ac:dyDescent="0.35">
      <c r="A209">
        <v>3</v>
      </c>
      <c r="B209" t="s">
        <v>59</v>
      </c>
      <c r="D209" t="s">
        <v>60</v>
      </c>
      <c r="F209" t="s">
        <v>71</v>
      </c>
      <c r="G209" s="129" t="s">
        <v>679</v>
      </c>
      <c r="H209" t="s">
        <v>72</v>
      </c>
      <c r="I209" t="s">
        <v>680</v>
      </c>
      <c r="J209" t="s">
        <v>681</v>
      </c>
      <c r="K209" t="s">
        <v>60</v>
      </c>
      <c r="M209" t="s">
        <v>61</v>
      </c>
      <c r="N209" t="s">
        <v>62</v>
      </c>
      <c r="O209" t="s">
        <v>63</v>
      </c>
      <c r="P209" t="s">
        <v>69</v>
      </c>
      <c r="Q209" t="s">
        <v>70</v>
      </c>
      <c r="R209" t="s">
        <v>75</v>
      </c>
      <c r="S209" t="s">
        <v>76</v>
      </c>
      <c r="T209" t="s">
        <v>77</v>
      </c>
      <c r="U209" t="s">
        <v>78</v>
      </c>
      <c r="V209" t="s">
        <v>66</v>
      </c>
      <c r="W209" t="s">
        <v>67</v>
      </c>
      <c r="Y209" t="s">
        <v>79</v>
      </c>
      <c r="Z209" t="s">
        <v>80</v>
      </c>
      <c r="AA209">
        <v>30385.5</v>
      </c>
      <c r="AB209">
        <v>0</v>
      </c>
      <c r="AC209">
        <v>4861.68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35247.18</v>
      </c>
    </row>
    <row r="210" spans="1:39" x14ac:dyDescent="0.35">
      <c r="A210">
        <v>3</v>
      </c>
      <c r="B210" t="s">
        <v>59</v>
      </c>
      <c r="D210" t="s">
        <v>60</v>
      </c>
      <c r="F210" t="s">
        <v>71</v>
      </c>
      <c r="G210" s="129" t="s">
        <v>682</v>
      </c>
      <c r="H210" t="s">
        <v>72</v>
      </c>
      <c r="I210" t="s">
        <v>683</v>
      </c>
      <c r="J210" t="s">
        <v>684</v>
      </c>
      <c r="K210" t="s">
        <v>60</v>
      </c>
      <c r="M210" t="s">
        <v>61</v>
      </c>
      <c r="N210" t="s">
        <v>62</v>
      </c>
      <c r="O210" t="s">
        <v>63</v>
      </c>
      <c r="P210" t="s">
        <v>69</v>
      </c>
      <c r="Q210" t="s">
        <v>70</v>
      </c>
      <c r="R210" t="s">
        <v>75</v>
      </c>
      <c r="S210" t="s">
        <v>76</v>
      </c>
      <c r="T210" t="s">
        <v>77</v>
      </c>
      <c r="U210" t="s">
        <v>78</v>
      </c>
      <c r="V210" t="s">
        <v>66</v>
      </c>
      <c r="W210" t="s">
        <v>67</v>
      </c>
      <c r="Y210" t="s">
        <v>79</v>
      </c>
      <c r="Z210" t="s">
        <v>80</v>
      </c>
      <c r="AA210">
        <v>14410</v>
      </c>
      <c r="AB210">
        <v>0</v>
      </c>
      <c r="AC210">
        <v>2305.6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16715.599999999999</v>
      </c>
    </row>
    <row r="211" spans="1:39" x14ac:dyDescent="0.35">
      <c r="A211">
        <v>3</v>
      </c>
      <c r="B211" t="s">
        <v>59</v>
      </c>
      <c r="D211" t="s">
        <v>60</v>
      </c>
      <c r="F211" t="s">
        <v>71</v>
      </c>
      <c r="G211" s="129" t="s">
        <v>685</v>
      </c>
      <c r="H211" t="s">
        <v>72</v>
      </c>
      <c r="I211" t="s">
        <v>686</v>
      </c>
      <c r="J211" t="s">
        <v>687</v>
      </c>
      <c r="K211" t="s">
        <v>60</v>
      </c>
      <c r="M211" t="s">
        <v>61</v>
      </c>
      <c r="N211" t="s">
        <v>62</v>
      </c>
      <c r="O211" t="s">
        <v>63</v>
      </c>
      <c r="P211" t="s">
        <v>69</v>
      </c>
      <c r="Q211" t="s">
        <v>70</v>
      </c>
      <c r="R211" t="s">
        <v>75</v>
      </c>
      <c r="S211" t="s">
        <v>76</v>
      </c>
      <c r="T211" t="s">
        <v>77</v>
      </c>
      <c r="U211" t="s">
        <v>78</v>
      </c>
      <c r="V211" t="s">
        <v>66</v>
      </c>
      <c r="W211" t="s">
        <v>67</v>
      </c>
      <c r="Y211" t="s">
        <v>79</v>
      </c>
      <c r="Z211" t="s">
        <v>80</v>
      </c>
      <c r="AA211">
        <v>20010</v>
      </c>
      <c r="AB211">
        <v>0</v>
      </c>
      <c r="AC211">
        <v>3201.6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23211.599999999999</v>
      </c>
    </row>
    <row r="212" spans="1:39" x14ac:dyDescent="0.35">
      <c r="A212">
        <v>3</v>
      </c>
      <c r="B212" t="s">
        <v>59</v>
      </c>
      <c r="D212" t="s">
        <v>60</v>
      </c>
      <c r="F212" t="s">
        <v>71</v>
      </c>
      <c r="G212" s="129" t="s">
        <v>688</v>
      </c>
      <c r="H212" t="s">
        <v>72</v>
      </c>
      <c r="I212" t="s">
        <v>689</v>
      </c>
      <c r="J212" t="s">
        <v>690</v>
      </c>
      <c r="K212" t="s">
        <v>60</v>
      </c>
      <c r="M212" t="s">
        <v>61</v>
      </c>
      <c r="N212" t="s">
        <v>62</v>
      </c>
      <c r="O212" t="s">
        <v>63</v>
      </c>
      <c r="P212" t="s">
        <v>69</v>
      </c>
      <c r="Q212" t="s">
        <v>70</v>
      </c>
      <c r="R212" t="s">
        <v>75</v>
      </c>
      <c r="S212" t="s">
        <v>76</v>
      </c>
      <c r="T212" t="s">
        <v>77</v>
      </c>
      <c r="U212" t="s">
        <v>78</v>
      </c>
      <c r="V212" t="s">
        <v>66</v>
      </c>
      <c r="W212" t="s">
        <v>67</v>
      </c>
      <c r="Y212" t="s">
        <v>79</v>
      </c>
      <c r="Z212" t="s">
        <v>80</v>
      </c>
      <c r="AA212">
        <v>26575</v>
      </c>
      <c r="AB212">
        <v>0</v>
      </c>
      <c r="AC212">
        <v>4252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30827</v>
      </c>
    </row>
    <row r="213" spans="1:39" x14ac:dyDescent="0.35">
      <c r="A213">
        <v>3</v>
      </c>
      <c r="B213" t="s">
        <v>59</v>
      </c>
      <c r="D213" t="s">
        <v>60</v>
      </c>
      <c r="F213" t="s">
        <v>71</v>
      </c>
      <c r="G213" s="129" t="s">
        <v>691</v>
      </c>
      <c r="H213" t="s">
        <v>72</v>
      </c>
      <c r="I213" t="s">
        <v>692</v>
      </c>
      <c r="J213" t="s">
        <v>693</v>
      </c>
      <c r="K213" t="s">
        <v>60</v>
      </c>
      <c r="M213" t="s">
        <v>61</v>
      </c>
      <c r="N213" t="s">
        <v>62</v>
      </c>
      <c r="O213" t="s">
        <v>63</v>
      </c>
      <c r="P213" t="s">
        <v>69</v>
      </c>
      <c r="Q213" t="s">
        <v>70</v>
      </c>
      <c r="R213" t="s">
        <v>75</v>
      </c>
      <c r="S213" t="s">
        <v>76</v>
      </c>
      <c r="T213" t="s">
        <v>77</v>
      </c>
      <c r="U213" t="s">
        <v>78</v>
      </c>
      <c r="V213" t="s">
        <v>66</v>
      </c>
      <c r="W213" t="s">
        <v>67</v>
      </c>
      <c r="Y213" t="s">
        <v>79</v>
      </c>
      <c r="Z213" t="s">
        <v>80</v>
      </c>
      <c r="AA213">
        <v>12546</v>
      </c>
      <c r="AB213">
        <v>0</v>
      </c>
      <c r="AC213">
        <v>2007.36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14553.36</v>
      </c>
    </row>
    <row r="214" spans="1:39" x14ac:dyDescent="0.35">
      <c r="A214">
        <v>3</v>
      </c>
      <c r="B214" t="s">
        <v>59</v>
      </c>
      <c r="D214" t="s">
        <v>60</v>
      </c>
      <c r="F214" t="s">
        <v>71</v>
      </c>
      <c r="G214" s="129" t="s">
        <v>694</v>
      </c>
      <c r="H214" t="s">
        <v>72</v>
      </c>
      <c r="I214" t="s">
        <v>695</v>
      </c>
      <c r="J214" t="s">
        <v>696</v>
      </c>
      <c r="K214" t="s">
        <v>60</v>
      </c>
      <c r="M214" t="s">
        <v>61</v>
      </c>
      <c r="N214" t="s">
        <v>62</v>
      </c>
      <c r="O214" t="s">
        <v>63</v>
      </c>
      <c r="P214" t="s">
        <v>69</v>
      </c>
      <c r="Q214" t="s">
        <v>70</v>
      </c>
      <c r="R214" t="s">
        <v>75</v>
      </c>
      <c r="S214" t="s">
        <v>76</v>
      </c>
      <c r="T214" t="s">
        <v>77</v>
      </c>
      <c r="U214" t="s">
        <v>78</v>
      </c>
      <c r="V214" t="s">
        <v>66</v>
      </c>
      <c r="W214" t="s">
        <v>67</v>
      </c>
      <c r="Y214" t="s">
        <v>79</v>
      </c>
      <c r="Z214" t="s">
        <v>80</v>
      </c>
      <c r="AA214">
        <v>12043.5</v>
      </c>
      <c r="AB214">
        <v>0</v>
      </c>
      <c r="AC214">
        <v>1926.96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13970.46</v>
      </c>
    </row>
    <row r="215" spans="1:39" x14ac:dyDescent="0.35">
      <c r="A215">
        <v>3</v>
      </c>
      <c r="B215" t="s">
        <v>59</v>
      </c>
      <c r="D215" t="s">
        <v>60</v>
      </c>
      <c r="F215" t="s">
        <v>71</v>
      </c>
      <c r="G215" s="129" t="s">
        <v>697</v>
      </c>
      <c r="H215" t="s">
        <v>72</v>
      </c>
      <c r="I215" t="s">
        <v>698</v>
      </c>
      <c r="J215" t="s">
        <v>699</v>
      </c>
      <c r="K215" t="s">
        <v>60</v>
      </c>
      <c r="M215" t="s">
        <v>61</v>
      </c>
      <c r="N215" t="s">
        <v>62</v>
      </c>
      <c r="O215" t="s">
        <v>63</v>
      </c>
      <c r="P215" t="s">
        <v>69</v>
      </c>
      <c r="Q215" t="s">
        <v>70</v>
      </c>
      <c r="R215" t="s">
        <v>493</v>
      </c>
      <c r="S215" t="s">
        <v>494</v>
      </c>
      <c r="T215" t="s">
        <v>77</v>
      </c>
      <c r="U215" t="s">
        <v>78</v>
      </c>
      <c r="V215" t="s">
        <v>66</v>
      </c>
      <c r="W215" t="s">
        <v>67</v>
      </c>
      <c r="Y215" t="s">
        <v>79</v>
      </c>
      <c r="Z215" t="s">
        <v>80</v>
      </c>
      <c r="AA215">
        <v>17549</v>
      </c>
      <c r="AB215">
        <v>0</v>
      </c>
      <c r="AC215">
        <v>2807.84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20356.84</v>
      </c>
    </row>
    <row r="216" spans="1:39" x14ac:dyDescent="0.35">
      <c r="A216">
        <v>3</v>
      </c>
      <c r="B216" t="s">
        <v>59</v>
      </c>
      <c r="D216" t="s">
        <v>60</v>
      </c>
      <c r="F216" t="s">
        <v>71</v>
      </c>
      <c r="G216" s="129" t="s">
        <v>700</v>
      </c>
      <c r="H216" t="s">
        <v>72</v>
      </c>
      <c r="I216" t="s">
        <v>701</v>
      </c>
      <c r="J216" t="s">
        <v>702</v>
      </c>
      <c r="K216" t="s">
        <v>60</v>
      </c>
      <c r="M216" t="s">
        <v>61</v>
      </c>
      <c r="N216" t="s">
        <v>62</v>
      </c>
      <c r="O216" t="s">
        <v>63</v>
      </c>
      <c r="P216" t="s">
        <v>69</v>
      </c>
      <c r="Q216" t="s">
        <v>70</v>
      </c>
      <c r="R216" t="s">
        <v>75</v>
      </c>
      <c r="S216" t="s">
        <v>76</v>
      </c>
      <c r="T216" t="s">
        <v>77</v>
      </c>
      <c r="U216" t="s">
        <v>78</v>
      </c>
      <c r="V216" t="s">
        <v>66</v>
      </c>
      <c r="W216" t="s">
        <v>67</v>
      </c>
      <c r="Y216" t="s">
        <v>79</v>
      </c>
      <c r="Z216" t="s">
        <v>80</v>
      </c>
      <c r="AA216">
        <v>47525.2</v>
      </c>
      <c r="AB216">
        <v>0</v>
      </c>
      <c r="AC216">
        <v>7604.03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55129.23</v>
      </c>
    </row>
    <row r="217" spans="1:39" x14ac:dyDescent="0.35">
      <c r="A217">
        <v>3</v>
      </c>
      <c r="B217" t="s">
        <v>59</v>
      </c>
      <c r="D217" t="s">
        <v>60</v>
      </c>
      <c r="F217" t="s">
        <v>71</v>
      </c>
      <c r="G217" s="129" t="s">
        <v>703</v>
      </c>
      <c r="H217" t="s">
        <v>72</v>
      </c>
      <c r="I217" t="s">
        <v>704</v>
      </c>
      <c r="J217" t="s">
        <v>705</v>
      </c>
      <c r="K217" t="s">
        <v>60</v>
      </c>
      <c r="M217" t="s">
        <v>61</v>
      </c>
      <c r="N217" t="s">
        <v>62</v>
      </c>
      <c r="O217" t="s">
        <v>63</v>
      </c>
      <c r="P217" t="s">
        <v>69</v>
      </c>
      <c r="Q217" t="s">
        <v>70</v>
      </c>
      <c r="R217" t="s">
        <v>75</v>
      </c>
      <c r="S217" t="s">
        <v>76</v>
      </c>
      <c r="T217" t="s">
        <v>77</v>
      </c>
      <c r="U217" t="s">
        <v>78</v>
      </c>
      <c r="V217" t="s">
        <v>66</v>
      </c>
      <c r="W217" t="s">
        <v>67</v>
      </c>
      <c r="Y217" t="s">
        <v>79</v>
      </c>
      <c r="Z217" t="s">
        <v>80</v>
      </c>
      <c r="AA217">
        <v>8907.64</v>
      </c>
      <c r="AB217">
        <v>0</v>
      </c>
      <c r="AC217">
        <v>1425.22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10332.86</v>
      </c>
    </row>
    <row r="218" spans="1:39" x14ac:dyDescent="0.35">
      <c r="A218">
        <v>3</v>
      </c>
      <c r="B218" t="s">
        <v>59</v>
      </c>
      <c r="D218" t="s">
        <v>60</v>
      </c>
      <c r="F218" t="s">
        <v>71</v>
      </c>
      <c r="G218" s="129" t="s">
        <v>706</v>
      </c>
      <c r="H218" t="s">
        <v>72</v>
      </c>
      <c r="I218" t="s">
        <v>707</v>
      </c>
      <c r="J218" t="s">
        <v>708</v>
      </c>
      <c r="K218" t="s">
        <v>60</v>
      </c>
      <c r="M218" t="s">
        <v>61</v>
      </c>
      <c r="N218" t="s">
        <v>62</v>
      </c>
      <c r="O218" t="s">
        <v>63</v>
      </c>
      <c r="P218" t="s">
        <v>69</v>
      </c>
      <c r="Q218" t="s">
        <v>70</v>
      </c>
      <c r="R218" t="s">
        <v>75</v>
      </c>
      <c r="S218" t="s">
        <v>76</v>
      </c>
      <c r="T218" t="s">
        <v>77</v>
      </c>
      <c r="U218" t="s">
        <v>78</v>
      </c>
      <c r="V218" t="s">
        <v>66</v>
      </c>
      <c r="W218" t="s">
        <v>67</v>
      </c>
      <c r="Y218" t="s">
        <v>79</v>
      </c>
      <c r="Z218" t="s">
        <v>80</v>
      </c>
      <c r="AA218">
        <v>16100</v>
      </c>
      <c r="AB218">
        <v>0</v>
      </c>
      <c r="AC218">
        <v>2576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18676</v>
      </c>
    </row>
    <row r="219" spans="1:39" x14ac:dyDescent="0.35">
      <c r="A219">
        <v>3</v>
      </c>
      <c r="B219" t="s">
        <v>59</v>
      </c>
      <c r="D219" t="s">
        <v>60</v>
      </c>
      <c r="F219" t="s">
        <v>71</v>
      </c>
      <c r="G219" s="129" t="s">
        <v>709</v>
      </c>
      <c r="H219" t="s">
        <v>72</v>
      </c>
      <c r="I219" t="s">
        <v>710</v>
      </c>
      <c r="J219" t="s">
        <v>711</v>
      </c>
      <c r="K219" t="s">
        <v>60</v>
      </c>
      <c r="M219" t="s">
        <v>61</v>
      </c>
      <c r="N219" t="s">
        <v>62</v>
      </c>
      <c r="O219" t="s">
        <v>63</v>
      </c>
      <c r="P219" t="s">
        <v>69</v>
      </c>
      <c r="Q219" t="s">
        <v>70</v>
      </c>
      <c r="R219" t="s">
        <v>75</v>
      </c>
      <c r="S219" t="s">
        <v>76</v>
      </c>
      <c r="T219" t="s">
        <v>77</v>
      </c>
      <c r="U219" t="s">
        <v>78</v>
      </c>
      <c r="V219" t="s">
        <v>66</v>
      </c>
      <c r="W219" t="s">
        <v>67</v>
      </c>
      <c r="Y219" t="s">
        <v>79</v>
      </c>
      <c r="Z219" t="s">
        <v>80</v>
      </c>
      <c r="AA219">
        <v>14137.5</v>
      </c>
      <c r="AB219">
        <v>0</v>
      </c>
      <c r="AC219">
        <v>2262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16399.5</v>
      </c>
      <c r="AK219">
        <v>4096</v>
      </c>
      <c r="AM219">
        <v>58185.599999999999</v>
      </c>
    </row>
    <row r="220" spans="1:39" x14ac:dyDescent="0.35">
      <c r="A220">
        <v>3</v>
      </c>
      <c r="B220" t="s">
        <v>59</v>
      </c>
      <c r="D220" t="s">
        <v>60</v>
      </c>
      <c r="F220" t="s">
        <v>71</v>
      </c>
      <c r="G220" s="129" t="s">
        <v>712</v>
      </c>
      <c r="H220" t="s">
        <v>72</v>
      </c>
      <c r="I220" t="s">
        <v>713</v>
      </c>
      <c r="J220" t="s">
        <v>714</v>
      </c>
      <c r="K220" t="s">
        <v>60</v>
      </c>
      <c r="M220" t="s">
        <v>61</v>
      </c>
      <c r="N220" t="s">
        <v>62</v>
      </c>
      <c r="O220" t="s">
        <v>63</v>
      </c>
      <c r="P220" t="s">
        <v>69</v>
      </c>
      <c r="Q220" t="s">
        <v>70</v>
      </c>
      <c r="R220" t="s">
        <v>75</v>
      </c>
      <c r="S220" t="s">
        <v>76</v>
      </c>
      <c r="T220" t="s">
        <v>77</v>
      </c>
      <c r="U220" t="s">
        <v>78</v>
      </c>
      <c r="V220" t="s">
        <v>66</v>
      </c>
      <c r="W220" t="s">
        <v>67</v>
      </c>
      <c r="Y220" t="s">
        <v>79</v>
      </c>
      <c r="Z220" t="s">
        <v>80</v>
      </c>
      <c r="AA220">
        <v>13805</v>
      </c>
      <c r="AB220">
        <v>0</v>
      </c>
      <c r="AC220">
        <v>2208.8000000000002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16013.8</v>
      </c>
      <c r="AK220">
        <v>4087</v>
      </c>
      <c r="AM220">
        <v>29068</v>
      </c>
    </row>
    <row r="221" spans="1:39" x14ac:dyDescent="0.35">
      <c r="A221">
        <v>3</v>
      </c>
      <c r="B221" t="s">
        <v>59</v>
      </c>
      <c r="D221" t="s">
        <v>60</v>
      </c>
      <c r="F221" t="s">
        <v>71</v>
      </c>
      <c r="G221" s="129" t="s">
        <v>715</v>
      </c>
      <c r="H221" t="s">
        <v>72</v>
      </c>
      <c r="I221" t="s">
        <v>716</v>
      </c>
      <c r="J221" t="s">
        <v>717</v>
      </c>
      <c r="K221" t="s">
        <v>60</v>
      </c>
      <c r="M221" t="s">
        <v>61</v>
      </c>
      <c r="N221" t="s">
        <v>62</v>
      </c>
      <c r="O221" t="s">
        <v>63</v>
      </c>
      <c r="P221" t="s">
        <v>69</v>
      </c>
      <c r="Q221" t="s">
        <v>70</v>
      </c>
      <c r="R221" t="s">
        <v>75</v>
      </c>
      <c r="S221" t="s">
        <v>76</v>
      </c>
      <c r="T221" t="s">
        <v>77</v>
      </c>
      <c r="U221" t="s">
        <v>78</v>
      </c>
      <c r="V221" t="s">
        <v>66</v>
      </c>
      <c r="W221" t="s">
        <v>67</v>
      </c>
      <c r="Y221" t="s">
        <v>79</v>
      </c>
      <c r="Z221" t="s">
        <v>80</v>
      </c>
      <c r="AA221">
        <v>32488.7</v>
      </c>
      <c r="AB221">
        <v>0</v>
      </c>
      <c r="AC221">
        <v>5198.1899999999996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37686.89</v>
      </c>
    </row>
    <row r="222" spans="1:39" x14ac:dyDescent="0.35">
      <c r="A222">
        <v>3</v>
      </c>
      <c r="B222" t="s">
        <v>59</v>
      </c>
      <c r="D222" t="s">
        <v>60</v>
      </c>
      <c r="F222" t="s">
        <v>71</v>
      </c>
      <c r="G222" s="129" t="s">
        <v>718</v>
      </c>
      <c r="H222" t="s">
        <v>72</v>
      </c>
      <c r="I222" t="s">
        <v>719</v>
      </c>
      <c r="J222" t="s">
        <v>720</v>
      </c>
      <c r="K222" t="s">
        <v>60</v>
      </c>
      <c r="M222" t="s">
        <v>61</v>
      </c>
      <c r="N222" t="s">
        <v>62</v>
      </c>
      <c r="O222" t="s">
        <v>63</v>
      </c>
      <c r="P222" t="s">
        <v>69</v>
      </c>
      <c r="Q222" t="s">
        <v>70</v>
      </c>
      <c r="R222" t="s">
        <v>75</v>
      </c>
      <c r="S222" t="s">
        <v>76</v>
      </c>
      <c r="T222" t="s">
        <v>77</v>
      </c>
      <c r="U222" t="s">
        <v>78</v>
      </c>
      <c r="V222" t="s">
        <v>66</v>
      </c>
      <c r="W222" t="s">
        <v>67</v>
      </c>
      <c r="Y222" t="s">
        <v>79</v>
      </c>
      <c r="Z222" t="s">
        <v>80</v>
      </c>
      <c r="AA222">
        <v>12870</v>
      </c>
      <c r="AB222">
        <v>0</v>
      </c>
      <c r="AC222">
        <v>2059.1999999999998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14929.2</v>
      </c>
    </row>
    <row r="223" spans="1:39" s="119" customFormat="1" ht="15" thickBot="1" x14ac:dyDescent="0.4">
      <c r="A223" s="119">
        <v>3</v>
      </c>
      <c r="B223" s="119" t="s">
        <v>59</v>
      </c>
      <c r="D223" s="119" t="s">
        <v>60</v>
      </c>
      <c r="F223" s="119" t="s">
        <v>71</v>
      </c>
      <c r="G223" s="134" t="s">
        <v>721</v>
      </c>
      <c r="H223" s="119" t="s">
        <v>72</v>
      </c>
      <c r="I223" s="119" t="s">
        <v>722</v>
      </c>
      <c r="J223" s="119" t="s">
        <v>723</v>
      </c>
      <c r="K223" s="119" t="s">
        <v>60</v>
      </c>
      <c r="M223" s="119" t="s">
        <v>61</v>
      </c>
      <c r="N223" s="119" t="s">
        <v>62</v>
      </c>
      <c r="O223" s="119" t="s">
        <v>63</v>
      </c>
      <c r="P223" s="119" t="s">
        <v>69</v>
      </c>
      <c r="Q223" s="119" t="s">
        <v>70</v>
      </c>
      <c r="R223" s="119" t="s">
        <v>75</v>
      </c>
      <c r="S223" s="119" t="s">
        <v>76</v>
      </c>
      <c r="T223" s="119" t="s">
        <v>77</v>
      </c>
      <c r="U223" s="119" t="s">
        <v>78</v>
      </c>
      <c r="V223" s="119" t="s">
        <v>66</v>
      </c>
      <c r="W223" s="119" t="s">
        <v>67</v>
      </c>
      <c r="Y223" s="119" t="s">
        <v>79</v>
      </c>
      <c r="Z223" s="119" t="s">
        <v>80</v>
      </c>
      <c r="AA223" s="119">
        <v>12680</v>
      </c>
      <c r="AB223" s="119">
        <v>0</v>
      </c>
      <c r="AC223" s="119">
        <v>2028.8</v>
      </c>
      <c r="AD223" s="119">
        <v>0</v>
      </c>
      <c r="AE223" s="119">
        <v>0</v>
      </c>
      <c r="AF223" s="119">
        <v>0</v>
      </c>
      <c r="AG223" s="119">
        <v>0</v>
      </c>
      <c r="AH223" s="119">
        <v>0</v>
      </c>
      <c r="AI223" s="119">
        <v>14708.8</v>
      </c>
      <c r="AK223" s="135">
        <f>+SUM(AA152:AA223)</f>
        <v>1487374.7899999998</v>
      </c>
      <c r="AL223" s="119">
        <v>29068</v>
      </c>
      <c r="AM223" s="136">
        <f>SUM(AK223:AL223)</f>
        <v>1516442.7899999998</v>
      </c>
    </row>
    <row r="224" spans="1:39" x14ac:dyDescent="0.35">
      <c r="A224">
        <v>4</v>
      </c>
      <c r="B224" t="s">
        <v>59</v>
      </c>
      <c r="D224" t="s">
        <v>60</v>
      </c>
      <c r="F224" t="s">
        <v>71</v>
      </c>
      <c r="G224" t="s">
        <v>733</v>
      </c>
      <c r="H224" t="s">
        <v>72</v>
      </c>
      <c r="I224" t="s">
        <v>734</v>
      </c>
      <c r="J224" t="s">
        <v>735</v>
      </c>
      <c r="K224" t="s">
        <v>60</v>
      </c>
      <c r="M224" t="s">
        <v>61</v>
      </c>
      <c r="N224" t="s">
        <v>62</v>
      </c>
      <c r="O224" t="s">
        <v>63</v>
      </c>
      <c r="P224" t="s">
        <v>69</v>
      </c>
      <c r="Q224" t="s">
        <v>70</v>
      </c>
      <c r="R224" t="s">
        <v>75</v>
      </c>
      <c r="S224" t="s">
        <v>76</v>
      </c>
      <c r="T224" t="s">
        <v>77</v>
      </c>
      <c r="U224" t="s">
        <v>78</v>
      </c>
      <c r="V224" t="s">
        <v>66</v>
      </c>
      <c r="W224" t="s">
        <v>67</v>
      </c>
      <c r="Y224" t="s">
        <v>79</v>
      </c>
      <c r="Z224" t="s">
        <v>80</v>
      </c>
      <c r="AA224" s="127">
        <v>24054</v>
      </c>
      <c r="AB224">
        <v>0</v>
      </c>
      <c r="AC224">
        <v>3848.64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27902.639999999999</v>
      </c>
    </row>
    <row r="225" spans="1:35" x14ac:dyDescent="0.35">
      <c r="A225">
        <v>4</v>
      </c>
      <c r="B225" t="s">
        <v>59</v>
      </c>
      <c r="D225" t="s">
        <v>60</v>
      </c>
      <c r="F225" t="s">
        <v>71</v>
      </c>
      <c r="G225" t="s">
        <v>736</v>
      </c>
      <c r="H225" t="s">
        <v>72</v>
      </c>
      <c r="I225" t="s">
        <v>737</v>
      </c>
      <c r="J225" t="s">
        <v>738</v>
      </c>
      <c r="K225" t="s">
        <v>60</v>
      </c>
      <c r="M225" t="s">
        <v>61</v>
      </c>
      <c r="N225" t="s">
        <v>62</v>
      </c>
      <c r="O225" t="s">
        <v>63</v>
      </c>
      <c r="P225" t="s">
        <v>69</v>
      </c>
      <c r="Q225" t="s">
        <v>70</v>
      </c>
      <c r="R225" t="s">
        <v>75</v>
      </c>
      <c r="S225" t="s">
        <v>76</v>
      </c>
      <c r="T225" t="s">
        <v>77</v>
      </c>
      <c r="U225" t="s">
        <v>78</v>
      </c>
      <c r="V225" t="s">
        <v>66</v>
      </c>
      <c r="W225" t="s">
        <v>67</v>
      </c>
      <c r="Y225" t="s">
        <v>79</v>
      </c>
      <c r="Z225" t="s">
        <v>80</v>
      </c>
      <c r="AA225" s="127">
        <v>22250</v>
      </c>
      <c r="AB225">
        <v>0</v>
      </c>
      <c r="AC225">
        <v>3560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25810</v>
      </c>
    </row>
    <row r="226" spans="1:35" x14ac:dyDescent="0.35">
      <c r="A226">
        <v>4</v>
      </c>
      <c r="B226" t="s">
        <v>59</v>
      </c>
      <c r="D226" t="s">
        <v>60</v>
      </c>
      <c r="F226" t="s">
        <v>71</v>
      </c>
      <c r="G226" t="s">
        <v>739</v>
      </c>
      <c r="H226" t="s">
        <v>72</v>
      </c>
      <c r="I226" t="s">
        <v>740</v>
      </c>
      <c r="J226" t="s">
        <v>741</v>
      </c>
      <c r="K226" t="s">
        <v>60</v>
      </c>
      <c r="M226" t="s">
        <v>61</v>
      </c>
      <c r="N226" t="s">
        <v>62</v>
      </c>
      <c r="O226" t="s">
        <v>63</v>
      </c>
      <c r="P226" t="s">
        <v>69</v>
      </c>
      <c r="Q226" t="s">
        <v>70</v>
      </c>
      <c r="R226" t="s">
        <v>75</v>
      </c>
      <c r="S226" t="s">
        <v>76</v>
      </c>
      <c r="T226" t="s">
        <v>77</v>
      </c>
      <c r="U226" t="s">
        <v>78</v>
      </c>
      <c r="V226" t="s">
        <v>66</v>
      </c>
      <c r="W226" t="s">
        <v>67</v>
      </c>
      <c r="Y226" t="s">
        <v>79</v>
      </c>
      <c r="Z226" t="s">
        <v>80</v>
      </c>
      <c r="AA226" s="127">
        <v>15990</v>
      </c>
      <c r="AB226">
        <v>0</v>
      </c>
      <c r="AC226">
        <v>2558.4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18548.400000000001</v>
      </c>
    </row>
    <row r="227" spans="1:35" x14ac:dyDescent="0.35">
      <c r="A227">
        <v>4</v>
      </c>
      <c r="B227" t="s">
        <v>59</v>
      </c>
      <c r="D227" t="s">
        <v>60</v>
      </c>
      <c r="F227" t="s">
        <v>71</v>
      </c>
      <c r="G227" t="s">
        <v>742</v>
      </c>
      <c r="H227" t="s">
        <v>72</v>
      </c>
      <c r="I227" t="s">
        <v>743</v>
      </c>
      <c r="J227" t="s">
        <v>744</v>
      </c>
      <c r="K227" t="s">
        <v>60</v>
      </c>
      <c r="M227" t="s">
        <v>61</v>
      </c>
      <c r="N227" t="s">
        <v>62</v>
      </c>
      <c r="O227" t="s">
        <v>63</v>
      </c>
      <c r="P227" t="s">
        <v>69</v>
      </c>
      <c r="Q227" t="s">
        <v>70</v>
      </c>
      <c r="R227" t="s">
        <v>75</v>
      </c>
      <c r="S227" t="s">
        <v>76</v>
      </c>
      <c r="T227" t="s">
        <v>77</v>
      </c>
      <c r="U227" t="s">
        <v>78</v>
      </c>
      <c r="V227" t="s">
        <v>66</v>
      </c>
      <c r="W227" t="s">
        <v>67</v>
      </c>
      <c r="Y227" t="s">
        <v>79</v>
      </c>
      <c r="Z227" t="s">
        <v>80</v>
      </c>
      <c r="AA227" s="127">
        <v>32488.7</v>
      </c>
      <c r="AB227">
        <v>0</v>
      </c>
      <c r="AC227">
        <v>5198.1899999999996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37686.89</v>
      </c>
    </row>
    <row r="228" spans="1:35" x14ac:dyDescent="0.35">
      <c r="A228">
        <v>4</v>
      </c>
      <c r="B228" t="s">
        <v>59</v>
      </c>
      <c r="D228" t="s">
        <v>60</v>
      </c>
      <c r="F228" t="s">
        <v>71</v>
      </c>
      <c r="G228" t="s">
        <v>745</v>
      </c>
      <c r="H228" t="s">
        <v>72</v>
      </c>
      <c r="I228" t="s">
        <v>746</v>
      </c>
      <c r="J228" t="s">
        <v>747</v>
      </c>
      <c r="K228" t="s">
        <v>60</v>
      </c>
      <c r="M228" t="s">
        <v>61</v>
      </c>
      <c r="N228" t="s">
        <v>62</v>
      </c>
      <c r="O228" t="s">
        <v>63</v>
      </c>
      <c r="P228" t="s">
        <v>69</v>
      </c>
      <c r="Q228" t="s">
        <v>70</v>
      </c>
      <c r="R228" t="s">
        <v>75</v>
      </c>
      <c r="S228" t="s">
        <v>76</v>
      </c>
      <c r="T228" t="s">
        <v>77</v>
      </c>
      <c r="U228" t="s">
        <v>78</v>
      </c>
      <c r="V228" t="s">
        <v>66</v>
      </c>
      <c r="W228" t="s">
        <v>67</v>
      </c>
      <c r="Y228" t="s">
        <v>79</v>
      </c>
      <c r="Z228" t="s">
        <v>80</v>
      </c>
      <c r="AA228" s="127">
        <v>30080</v>
      </c>
      <c r="AB228">
        <v>0</v>
      </c>
      <c r="AC228">
        <v>4812.8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34892.800000000003</v>
      </c>
    </row>
    <row r="229" spans="1:35" x14ac:dyDescent="0.35">
      <c r="A229">
        <v>4</v>
      </c>
      <c r="B229" t="s">
        <v>59</v>
      </c>
      <c r="D229" t="s">
        <v>60</v>
      </c>
      <c r="F229" t="s">
        <v>71</v>
      </c>
      <c r="G229" t="s">
        <v>748</v>
      </c>
      <c r="H229" t="s">
        <v>72</v>
      </c>
      <c r="I229" t="s">
        <v>749</v>
      </c>
      <c r="J229" t="s">
        <v>750</v>
      </c>
      <c r="K229" t="s">
        <v>60</v>
      </c>
      <c r="M229" t="s">
        <v>61</v>
      </c>
      <c r="N229" t="s">
        <v>62</v>
      </c>
      <c r="O229" t="s">
        <v>63</v>
      </c>
      <c r="P229" t="s">
        <v>69</v>
      </c>
      <c r="Q229" t="s">
        <v>70</v>
      </c>
      <c r="R229" t="s">
        <v>75</v>
      </c>
      <c r="S229" t="s">
        <v>76</v>
      </c>
      <c r="T229" t="s">
        <v>77</v>
      </c>
      <c r="U229" t="s">
        <v>78</v>
      </c>
      <c r="V229" t="s">
        <v>66</v>
      </c>
      <c r="W229" t="s">
        <v>67</v>
      </c>
      <c r="Y229" t="s">
        <v>79</v>
      </c>
      <c r="Z229" t="s">
        <v>80</v>
      </c>
      <c r="AA229" s="127">
        <v>25080</v>
      </c>
      <c r="AB229">
        <v>0</v>
      </c>
      <c r="AC229">
        <v>4012.8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29092.799999999999</v>
      </c>
    </row>
    <row r="230" spans="1:35" x14ac:dyDescent="0.35">
      <c r="A230">
        <v>4</v>
      </c>
      <c r="B230" t="s">
        <v>59</v>
      </c>
      <c r="D230" t="s">
        <v>60</v>
      </c>
      <c r="F230" t="s">
        <v>71</v>
      </c>
      <c r="G230" t="s">
        <v>751</v>
      </c>
      <c r="H230" t="s">
        <v>72</v>
      </c>
      <c r="I230" t="s">
        <v>752</v>
      </c>
      <c r="J230" t="s">
        <v>753</v>
      </c>
      <c r="K230" t="s">
        <v>60</v>
      </c>
      <c r="M230" t="s">
        <v>61</v>
      </c>
      <c r="N230" t="s">
        <v>62</v>
      </c>
      <c r="O230" t="s">
        <v>63</v>
      </c>
      <c r="P230" t="s">
        <v>69</v>
      </c>
      <c r="Q230" t="s">
        <v>70</v>
      </c>
      <c r="R230" t="s">
        <v>75</v>
      </c>
      <c r="S230" t="s">
        <v>76</v>
      </c>
      <c r="T230" t="s">
        <v>77</v>
      </c>
      <c r="U230" t="s">
        <v>78</v>
      </c>
      <c r="V230" t="s">
        <v>66</v>
      </c>
      <c r="W230" t="s">
        <v>67</v>
      </c>
      <c r="Y230" t="s">
        <v>79</v>
      </c>
      <c r="Z230" t="s">
        <v>80</v>
      </c>
      <c r="AA230" s="127">
        <v>28875</v>
      </c>
      <c r="AB230">
        <v>0</v>
      </c>
      <c r="AC230">
        <v>4620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33495</v>
      </c>
    </row>
    <row r="231" spans="1:35" x14ac:dyDescent="0.35">
      <c r="A231">
        <v>4</v>
      </c>
      <c r="B231" t="s">
        <v>59</v>
      </c>
      <c r="D231" t="s">
        <v>60</v>
      </c>
      <c r="F231" t="s">
        <v>71</v>
      </c>
      <c r="G231" t="s">
        <v>754</v>
      </c>
      <c r="H231" t="s">
        <v>72</v>
      </c>
      <c r="I231" t="s">
        <v>755</v>
      </c>
      <c r="J231" t="s">
        <v>756</v>
      </c>
      <c r="K231" t="s">
        <v>60</v>
      </c>
      <c r="M231" t="s">
        <v>61</v>
      </c>
      <c r="N231" t="s">
        <v>62</v>
      </c>
      <c r="O231" t="s">
        <v>63</v>
      </c>
      <c r="P231" t="s">
        <v>69</v>
      </c>
      <c r="Q231" t="s">
        <v>70</v>
      </c>
      <c r="R231" t="s">
        <v>75</v>
      </c>
      <c r="S231" t="s">
        <v>76</v>
      </c>
      <c r="T231" t="s">
        <v>77</v>
      </c>
      <c r="U231" t="s">
        <v>78</v>
      </c>
      <c r="V231" t="s">
        <v>66</v>
      </c>
      <c r="W231" t="s">
        <v>67</v>
      </c>
      <c r="Y231" t="s">
        <v>79</v>
      </c>
      <c r="Z231" t="s">
        <v>80</v>
      </c>
      <c r="AA231" s="127">
        <v>13860</v>
      </c>
      <c r="AB231">
        <v>0</v>
      </c>
      <c r="AC231">
        <v>2217.6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16077.6</v>
      </c>
    </row>
    <row r="232" spans="1:35" x14ac:dyDescent="0.35">
      <c r="A232">
        <v>4</v>
      </c>
      <c r="B232" t="s">
        <v>59</v>
      </c>
      <c r="D232" t="s">
        <v>60</v>
      </c>
      <c r="F232" t="s">
        <v>71</v>
      </c>
      <c r="G232" t="s">
        <v>757</v>
      </c>
      <c r="H232" t="s">
        <v>72</v>
      </c>
      <c r="I232" t="s">
        <v>758</v>
      </c>
      <c r="J232" t="s">
        <v>759</v>
      </c>
      <c r="K232" t="s">
        <v>60</v>
      </c>
      <c r="M232" t="s">
        <v>61</v>
      </c>
      <c r="N232" t="s">
        <v>62</v>
      </c>
      <c r="O232" t="s">
        <v>63</v>
      </c>
      <c r="P232" t="s">
        <v>69</v>
      </c>
      <c r="Q232" t="s">
        <v>70</v>
      </c>
      <c r="R232" t="s">
        <v>75</v>
      </c>
      <c r="S232" t="s">
        <v>76</v>
      </c>
      <c r="T232" t="s">
        <v>77</v>
      </c>
      <c r="U232" t="s">
        <v>78</v>
      </c>
      <c r="V232" t="s">
        <v>66</v>
      </c>
      <c r="W232" t="s">
        <v>67</v>
      </c>
      <c r="Y232" t="s">
        <v>79</v>
      </c>
      <c r="Z232" t="s">
        <v>80</v>
      </c>
      <c r="AA232" s="127">
        <v>24600</v>
      </c>
      <c r="AB232">
        <v>0</v>
      </c>
      <c r="AC232">
        <v>3936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28536</v>
      </c>
    </row>
    <row r="233" spans="1:35" x14ac:dyDescent="0.35">
      <c r="A233">
        <v>4</v>
      </c>
      <c r="B233" t="s">
        <v>59</v>
      </c>
      <c r="D233" t="s">
        <v>60</v>
      </c>
      <c r="F233" t="s">
        <v>71</v>
      </c>
      <c r="G233" t="s">
        <v>760</v>
      </c>
      <c r="H233" t="s">
        <v>72</v>
      </c>
      <c r="I233" t="s">
        <v>761</v>
      </c>
      <c r="J233" t="s">
        <v>762</v>
      </c>
      <c r="K233" t="s">
        <v>60</v>
      </c>
      <c r="M233" t="s">
        <v>61</v>
      </c>
      <c r="N233" t="s">
        <v>62</v>
      </c>
      <c r="O233" t="s">
        <v>63</v>
      </c>
      <c r="P233" t="s">
        <v>69</v>
      </c>
      <c r="Q233" t="s">
        <v>70</v>
      </c>
      <c r="R233" t="s">
        <v>75</v>
      </c>
      <c r="S233" t="s">
        <v>76</v>
      </c>
      <c r="T233" t="s">
        <v>77</v>
      </c>
      <c r="U233" t="s">
        <v>78</v>
      </c>
      <c r="V233" t="s">
        <v>66</v>
      </c>
      <c r="W233" t="s">
        <v>67</v>
      </c>
      <c r="Y233" t="s">
        <v>79</v>
      </c>
      <c r="Z233" t="s">
        <v>80</v>
      </c>
      <c r="AA233" s="127">
        <v>22020</v>
      </c>
      <c r="AB233">
        <v>0</v>
      </c>
      <c r="AC233">
        <v>3523.2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25543.200000000001</v>
      </c>
    </row>
    <row r="234" spans="1:35" x14ac:dyDescent="0.35">
      <c r="A234">
        <v>4</v>
      </c>
      <c r="B234" t="s">
        <v>59</v>
      </c>
      <c r="D234" t="s">
        <v>60</v>
      </c>
      <c r="F234" t="s">
        <v>71</v>
      </c>
      <c r="G234" t="s">
        <v>763</v>
      </c>
      <c r="H234" t="s">
        <v>72</v>
      </c>
      <c r="I234" t="s">
        <v>764</v>
      </c>
      <c r="J234" t="s">
        <v>765</v>
      </c>
      <c r="K234" t="s">
        <v>60</v>
      </c>
      <c r="M234" t="s">
        <v>61</v>
      </c>
      <c r="N234" t="s">
        <v>62</v>
      </c>
      <c r="O234" t="s">
        <v>63</v>
      </c>
      <c r="P234" t="s">
        <v>83</v>
      </c>
      <c r="Q234" t="s">
        <v>84</v>
      </c>
      <c r="R234" t="s">
        <v>75</v>
      </c>
      <c r="S234" t="s">
        <v>76</v>
      </c>
      <c r="T234" t="s">
        <v>77</v>
      </c>
      <c r="U234" t="s">
        <v>78</v>
      </c>
      <c r="V234" t="s">
        <v>66</v>
      </c>
      <c r="W234" t="s">
        <v>67</v>
      </c>
      <c r="Y234" t="s">
        <v>79</v>
      </c>
      <c r="Z234" t="s">
        <v>80</v>
      </c>
      <c r="AA234" s="127">
        <v>16236</v>
      </c>
      <c r="AB234">
        <v>0</v>
      </c>
      <c r="AC234">
        <v>2597.7600000000002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18833.759999999998</v>
      </c>
    </row>
    <row r="235" spans="1:35" x14ac:dyDescent="0.35">
      <c r="A235">
        <v>4</v>
      </c>
      <c r="B235" t="s">
        <v>59</v>
      </c>
      <c r="D235" t="s">
        <v>60</v>
      </c>
      <c r="F235" t="s">
        <v>71</v>
      </c>
      <c r="G235" t="s">
        <v>766</v>
      </c>
      <c r="H235" t="s">
        <v>72</v>
      </c>
      <c r="I235" t="s">
        <v>767</v>
      </c>
      <c r="J235" t="s">
        <v>768</v>
      </c>
      <c r="K235" t="s">
        <v>60</v>
      </c>
      <c r="M235" t="s">
        <v>61</v>
      </c>
      <c r="N235" t="s">
        <v>62</v>
      </c>
      <c r="O235" t="s">
        <v>63</v>
      </c>
      <c r="P235" t="s">
        <v>69</v>
      </c>
      <c r="Q235" t="s">
        <v>70</v>
      </c>
      <c r="R235" t="s">
        <v>75</v>
      </c>
      <c r="S235" t="s">
        <v>76</v>
      </c>
      <c r="T235" t="s">
        <v>77</v>
      </c>
      <c r="U235" t="s">
        <v>78</v>
      </c>
      <c r="V235" t="s">
        <v>66</v>
      </c>
      <c r="W235" t="s">
        <v>67</v>
      </c>
      <c r="Y235" t="s">
        <v>79</v>
      </c>
      <c r="Z235" t="s">
        <v>80</v>
      </c>
      <c r="AA235" s="127">
        <v>11562</v>
      </c>
      <c r="AB235">
        <v>0</v>
      </c>
      <c r="AC235">
        <v>1849.92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13411.92</v>
      </c>
    </row>
    <row r="236" spans="1:35" x14ac:dyDescent="0.35">
      <c r="A236">
        <v>4</v>
      </c>
      <c r="B236" t="s">
        <v>59</v>
      </c>
      <c r="D236" t="s">
        <v>60</v>
      </c>
      <c r="F236" t="s">
        <v>71</v>
      </c>
      <c r="G236" t="s">
        <v>769</v>
      </c>
      <c r="H236" t="s">
        <v>72</v>
      </c>
      <c r="I236" t="s">
        <v>770</v>
      </c>
      <c r="J236" t="s">
        <v>771</v>
      </c>
      <c r="K236" t="s">
        <v>60</v>
      </c>
      <c r="M236" t="s">
        <v>61</v>
      </c>
      <c r="N236" t="s">
        <v>62</v>
      </c>
      <c r="O236" t="s">
        <v>63</v>
      </c>
      <c r="P236" t="s">
        <v>69</v>
      </c>
      <c r="Q236" t="s">
        <v>70</v>
      </c>
      <c r="R236" t="s">
        <v>75</v>
      </c>
      <c r="S236" t="s">
        <v>76</v>
      </c>
      <c r="T236" t="s">
        <v>77</v>
      </c>
      <c r="U236" t="s">
        <v>78</v>
      </c>
      <c r="V236" t="s">
        <v>66</v>
      </c>
      <c r="W236" t="s">
        <v>67</v>
      </c>
      <c r="Y236" t="s">
        <v>79</v>
      </c>
      <c r="Z236" t="s">
        <v>80</v>
      </c>
      <c r="AA236" s="127">
        <v>14558.25</v>
      </c>
      <c r="AB236">
        <v>0</v>
      </c>
      <c r="AC236">
        <v>2329.3200000000002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16887.57</v>
      </c>
    </row>
    <row r="237" spans="1:35" x14ac:dyDescent="0.35">
      <c r="A237">
        <v>4</v>
      </c>
      <c r="B237" t="s">
        <v>59</v>
      </c>
      <c r="D237" t="s">
        <v>60</v>
      </c>
      <c r="F237" t="s">
        <v>71</v>
      </c>
      <c r="G237" t="s">
        <v>772</v>
      </c>
      <c r="H237" t="s">
        <v>72</v>
      </c>
      <c r="I237" t="s">
        <v>773</v>
      </c>
      <c r="J237" t="s">
        <v>774</v>
      </c>
      <c r="K237" t="s">
        <v>60</v>
      </c>
      <c r="M237" t="s">
        <v>61</v>
      </c>
      <c r="N237" t="s">
        <v>62</v>
      </c>
      <c r="O237" t="s">
        <v>63</v>
      </c>
      <c r="P237" t="s">
        <v>69</v>
      </c>
      <c r="Q237" t="s">
        <v>70</v>
      </c>
      <c r="R237" t="s">
        <v>75</v>
      </c>
      <c r="S237" t="s">
        <v>76</v>
      </c>
      <c r="T237" t="s">
        <v>77</v>
      </c>
      <c r="U237" t="s">
        <v>78</v>
      </c>
      <c r="V237" t="s">
        <v>66</v>
      </c>
      <c r="W237" t="s">
        <v>67</v>
      </c>
      <c r="Y237" t="s">
        <v>79</v>
      </c>
      <c r="Z237" t="s">
        <v>80</v>
      </c>
      <c r="AA237" s="127">
        <v>13805</v>
      </c>
      <c r="AB237">
        <v>0</v>
      </c>
      <c r="AC237">
        <v>2208.8000000000002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16013.8</v>
      </c>
    </row>
    <row r="238" spans="1:35" x14ac:dyDescent="0.35">
      <c r="A238">
        <v>4</v>
      </c>
      <c r="B238" t="s">
        <v>59</v>
      </c>
      <c r="D238" t="s">
        <v>60</v>
      </c>
      <c r="F238" t="s">
        <v>71</v>
      </c>
      <c r="G238" t="s">
        <v>775</v>
      </c>
      <c r="H238" t="s">
        <v>72</v>
      </c>
      <c r="I238" t="s">
        <v>776</v>
      </c>
      <c r="J238" t="s">
        <v>777</v>
      </c>
      <c r="K238" t="s">
        <v>60</v>
      </c>
      <c r="M238" t="s">
        <v>61</v>
      </c>
      <c r="N238" t="s">
        <v>62</v>
      </c>
      <c r="O238" t="s">
        <v>63</v>
      </c>
      <c r="P238" t="s">
        <v>69</v>
      </c>
      <c r="Q238" t="s">
        <v>70</v>
      </c>
      <c r="R238" t="s">
        <v>75</v>
      </c>
      <c r="S238" t="s">
        <v>76</v>
      </c>
      <c r="T238" t="s">
        <v>77</v>
      </c>
      <c r="U238" t="s">
        <v>78</v>
      </c>
      <c r="V238" t="s">
        <v>66</v>
      </c>
      <c r="W238" t="s">
        <v>67</v>
      </c>
      <c r="Y238" t="s">
        <v>79</v>
      </c>
      <c r="Z238" t="s">
        <v>80</v>
      </c>
      <c r="AA238" s="127">
        <v>33124.5</v>
      </c>
      <c r="AB238">
        <v>0</v>
      </c>
      <c r="AC238">
        <v>5299.92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38424.42</v>
      </c>
    </row>
    <row r="239" spans="1:35" x14ac:dyDescent="0.35">
      <c r="A239">
        <v>4</v>
      </c>
      <c r="B239" t="s">
        <v>59</v>
      </c>
      <c r="D239" t="s">
        <v>60</v>
      </c>
      <c r="F239" t="s">
        <v>71</v>
      </c>
      <c r="G239" t="s">
        <v>778</v>
      </c>
      <c r="H239" t="s">
        <v>72</v>
      </c>
      <c r="I239" t="s">
        <v>779</v>
      </c>
      <c r="J239" t="s">
        <v>780</v>
      </c>
      <c r="K239" t="s">
        <v>60</v>
      </c>
      <c r="M239" t="s">
        <v>61</v>
      </c>
      <c r="N239" t="s">
        <v>62</v>
      </c>
      <c r="O239" t="s">
        <v>63</v>
      </c>
      <c r="P239" t="s">
        <v>91</v>
      </c>
      <c r="Q239" t="s">
        <v>92</v>
      </c>
      <c r="R239" t="s">
        <v>75</v>
      </c>
      <c r="S239" t="s">
        <v>76</v>
      </c>
      <c r="T239" t="s">
        <v>77</v>
      </c>
      <c r="U239" t="s">
        <v>78</v>
      </c>
      <c r="V239" t="s">
        <v>66</v>
      </c>
      <c r="W239" t="s">
        <v>67</v>
      </c>
      <c r="Y239" t="s">
        <v>79</v>
      </c>
      <c r="Z239" t="s">
        <v>80</v>
      </c>
      <c r="AA239" s="127">
        <v>23110.5</v>
      </c>
      <c r="AB239">
        <v>0</v>
      </c>
      <c r="AC239">
        <v>3697.68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26808.18</v>
      </c>
    </row>
    <row r="240" spans="1:35" x14ac:dyDescent="0.35">
      <c r="A240">
        <v>4</v>
      </c>
      <c r="B240" t="s">
        <v>59</v>
      </c>
      <c r="D240" t="s">
        <v>60</v>
      </c>
      <c r="F240" t="s">
        <v>71</v>
      </c>
      <c r="G240" t="s">
        <v>781</v>
      </c>
      <c r="H240" t="s">
        <v>72</v>
      </c>
      <c r="I240" t="s">
        <v>782</v>
      </c>
      <c r="J240" t="s">
        <v>783</v>
      </c>
      <c r="K240" t="s">
        <v>60</v>
      </c>
      <c r="M240" t="s">
        <v>61</v>
      </c>
      <c r="N240" t="s">
        <v>62</v>
      </c>
      <c r="O240" t="s">
        <v>63</v>
      </c>
      <c r="P240" t="s">
        <v>91</v>
      </c>
      <c r="Q240" t="s">
        <v>92</v>
      </c>
      <c r="R240" t="s">
        <v>75</v>
      </c>
      <c r="S240" t="s">
        <v>76</v>
      </c>
      <c r="T240" t="s">
        <v>77</v>
      </c>
      <c r="U240" t="s">
        <v>78</v>
      </c>
      <c r="V240" t="s">
        <v>66</v>
      </c>
      <c r="W240" t="s">
        <v>67</v>
      </c>
      <c r="Y240" t="s">
        <v>79</v>
      </c>
      <c r="Z240" t="s">
        <v>80</v>
      </c>
      <c r="AA240" s="127">
        <v>18036</v>
      </c>
      <c r="AB240">
        <v>0</v>
      </c>
      <c r="AC240">
        <v>2885.76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20921.759999999998</v>
      </c>
    </row>
    <row r="241" spans="1:35" x14ac:dyDescent="0.35">
      <c r="A241">
        <v>4</v>
      </c>
      <c r="B241" t="s">
        <v>59</v>
      </c>
      <c r="D241" t="s">
        <v>60</v>
      </c>
      <c r="F241" t="s">
        <v>71</v>
      </c>
      <c r="G241" t="s">
        <v>784</v>
      </c>
      <c r="H241" t="s">
        <v>72</v>
      </c>
      <c r="I241" t="s">
        <v>785</v>
      </c>
      <c r="J241" t="s">
        <v>786</v>
      </c>
      <c r="K241" t="s">
        <v>60</v>
      </c>
      <c r="M241" t="s">
        <v>61</v>
      </c>
      <c r="N241" t="s">
        <v>62</v>
      </c>
      <c r="O241" t="s">
        <v>63</v>
      </c>
      <c r="P241" t="s">
        <v>91</v>
      </c>
      <c r="Q241" t="s">
        <v>92</v>
      </c>
      <c r="R241" t="s">
        <v>75</v>
      </c>
      <c r="S241" t="s">
        <v>76</v>
      </c>
      <c r="T241" t="s">
        <v>77</v>
      </c>
      <c r="U241" t="s">
        <v>78</v>
      </c>
      <c r="V241" t="s">
        <v>66</v>
      </c>
      <c r="W241" t="s">
        <v>67</v>
      </c>
      <c r="Y241" t="s">
        <v>79</v>
      </c>
      <c r="Z241" t="s">
        <v>80</v>
      </c>
      <c r="AA241" s="127">
        <v>35910</v>
      </c>
      <c r="AB241">
        <v>0</v>
      </c>
      <c r="AC241">
        <v>5745.6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41655.599999999999</v>
      </c>
    </row>
    <row r="242" spans="1:35" x14ac:dyDescent="0.35">
      <c r="A242">
        <v>4</v>
      </c>
      <c r="B242" t="s">
        <v>59</v>
      </c>
      <c r="D242" t="s">
        <v>60</v>
      </c>
      <c r="F242" t="s">
        <v>71</v>
      </c>
      <c r="G242" t="s">
        <v>787</v>
      </c>
      <c r="H242" t="s">
        <v>72</v>
      </c>
      <c r="I242" t="s">
        <v>788</v>
      </c>
      <c r="J242" t="s">
        <v>789</v>
      </c>
      <c r="K242" t="s">
        <v>60</v>
      </c>
      <c r="M242" t="s">
        <v>61</v>
      </c>
      <c r="N242" t="s">
        <v>62</v>
      </c>
      <c r="O242" t="s">
        <v>63</v>
      </c>
      <c r="P242" t="s">
        <v>69</v>
      </c>
      <c r="Q242" t="s">
        <v>70</v>
      </c>
      <c r="R242" t="s">
        <v>75</v>
      </c>
      <c r="S242" t="s">
        <v>76</v>
      </c>
      <c r="T242" t="s">
        <v>77</v>
      </c>
      <c r="U242" t="s">
        <v>78</v>
      </c>
      <c r="V242" t="s">
        <v>66</v>
      </c>
      <c r="W242" t="s">
        <v>67</v>
      </c>
      <c r="Y242" t="s">
        <v>79</v>
      </c>
      <c r="Z242" t="s">
        <v>80</v>
      </c>
      <c r="AA242" s="127">
        <v>16720</v>
      </c>
      <c r="AB242">
        <v>0</v>
      </c>
      <c r="AC242">
        <v>2675.2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19395.2</v>
      </c>
    </row>
    <row r="243" spans="1:35" x14ac:dyDescent="0.35">
      <c r="A243">
        <v>4</v>
      </c>
      <c r="B243" t="s">
        <v>59</v>
      </c>
      <c r="D243" t="s">
        <v>60</v>
      </c>
      <c r="F243" t="s">
        <v>71</v>
      </c>
      <c r="G243" t="s">
        <v>790</v>
      </c>
      <c r="H243" t="s">
        <v>72</v>
      </c>
      <c r="I243" t="s">
        <v>791</v>
      </c>
      <c r="J243" t="s">
        <v>792</v>
      </c>
      <c r="K243" t="s">
        <v>60</v>
      </c>
      <c r="M243" t="s">
        <v>61</v>
      </c>
      <c r="N243" t="s">
        <v>62</v>
      </c>
      <c r="O243" t="s">
        <v>63</v>
      </c>
      <c r="P243" t="s">
        <v>69</v>
      </c>
      <c r="Q243" t="s">
        <v>70</v>
      </c>
      <c r="R243" t="s">
        <v>75</v>
      </c>
      <c r="S243" t="s">
        <v>76</v>
      </c>
      <c r="T243" t="s">
        <v>77</v>
      </c>
      <c r="U243" t="s">
        <v>78</v>
      </c>
      <c r="V243" t="s">
        <v>66</v>
      </c>
      <c r="W243" t="s">
        <v>67</v>
      </c>
      <c r="Y243" t="s">
        <v>79</v>
      </c>
      <c r="Z243" t="s">
        <v>80</v>
      </c>
      <c r="AA243" s="127">
        <v>1236</v>
      </c>
      <c r="AB243">
        <v>0</v>
      </c>
      <c r="AC243">
        <v>197.76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1433.76</v>
      </c>
    </row>
    <row r="244" spans="1:35" x14ac:dyDescent="0.35">
      <c r="A244">
        <v>4</v>
      </c>
      <c r="B244" t="s">
        <v>59</v>
      </c>
      <c r="D244" t="s">
        <v>60</v>
      </c>
      <c r="F244" t="s">
        <v>71</v>
      </c>
      <c r="G244" t="s">
        <v>793</v>
      </c>
      <c r="H244" t="s">
        <v>72</v>
      </c>
      <c r="I244" t="s">
        <v>794</v>
      </c>
      <c r="J244" t="s">
        <v>795</v>
      </c>
      <c r="K244" t="s">
        <v>60</v>
      </c>
      <c r="M244" t="s">
        <v>61</v>
      </c>
      <c r="N244" t="s">
        <v>62</v>
      </c>
      <c r="O244" t="s">
        <v>63</v>
      </c>
      <c r="P244" t="s">
        <v>69</v>
      </c>
      <c r="Q244" t="s">
        <v>70</v>
      </c>
      <c r="R244" t="s">
        <v>75</v>
      </c>
      <c r="S244" t="s">
        <v>76</v>
      </c>
      <c r="T244" t="s">
        <v>77</v>
      </c>
      <c r="U244" t="s">
        <v>78</v>
      </c>
      <c r="V244" t="s">
        <v>66</v>
      </c>
      <c r="W244" t="s">
        <v>67</v>
      </c>
      <c r="Y244" t="s">
        <v>79</v>
      </c>
      <c r="Z244" t="s">
        <v>80</v>
      </c>
      <c r="AA244" s="127">
        <v>16068</v>
      </c>
      <c r="AB244">
        <v>0</v>
      </c>
      <c r="AC244">
        <v>2570.88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18638.88</v>
      </c>
    </row>
    <row r="245" spans="1:35" x14ac:dyDescent="0.35">
      <c r="A245">
        <v>4</v>
      </c>
      <c r="B245" t="s">
        <v>59</v>
      </c>
      <c r="D245" t="s">
        <v>60</v>
      </c>
      <c r="F245" t="s">
        <v>71</v>
      </c>
      <c r="G245" t="s">
        <v>796</v>
      </c>
      <c r="H245" t="s">
        <v>72</v>
      </c>
      <c r="I245" t="s">
        <v>797</v>
      </c>
      <c r="J245" t="s">
        <v>798</v>
      </c>
      <c r="K245" t="s">
        <v>60</v>
      </c>
      <c r="M245" t="s">
        <v>61</v>
      </c>
      <c r="N245" t="s">
        <v>62</v>
      </c>
      <c r="O245" t="s">
        <v>63</v>
      </c>
      <c r="P245" t="s">
        <v>69</v>
      </c>
      <c r="Q245" t="s">
        <v>70</v>
      </c>
      <c r="R245" t="s">
        <v>75</v>
      </c>
      <c r="S245" t="s">
        <v>76</v>
      </c>
      <c r="T245" t="s">
        <v>77</v>
      </c>
      <c r="U245" t="s">
        <v>78</v>
      </c>
      <c r="V245" t="s">
        <v>66</v>
      </c>
      <c r="W245" t="s">
        <v>67</v>
      </c>
      <c r="Y245" t="s">
        <v>79</v>
      </c>
      <c r="Z245" t="s">
        <v>80</v>
      </c>
      <c r="AA245" s="127">
        <v>22800</v>
      </c>
      <c r="AB245">
        <v>0</v>
      </c>
      <c r="AC245">
        <v>3648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26448</v>
      </c>
    </row>
    <row r="246" spans="1:35" x14ac:dyDescent="0.35">
      <c r="A246">
        <v>4</v>
      </c>
      <c r="B246" t="s">
        <v>59</v>
      </c>
      <c r="D246" t="s">
        <v>60</v>
      </c>
      <c r="F246" t="s">
        <v>71</v>
      </c>
      <c r="G246" t="s">
        <v>799</v>
      </c>
      <c r="H246" t="s">
        <v>72</v>
      </c>
      <c r="I246" t="s">
        <v>800</v>
      </c>
      <c r="J246" t="s">
        <v>801</v>
      </c>
      <c r="K246" t="s">
        <v>60</v>
      </c>
      <c r="M246" t="s">
        <v>61</v>
      </c>
      <c r="N246" t="s">
        <v>62</v>
      </c>
      <c r="O246" t="s">
        <v>63</v>
      </c>
      <c r="P246" t="s">
        <v>301</v>
      </c>
      <c r="Q246" t="s">
        <v>302</v>
      </c>
      <c r="R246" t="s">
        <v>75</v>
      </c>
      <c r="S246" t="s">
        <v>76</v>
      </c>
      <c r="T246" t="s">
        <v>77</v>
      </c>
      <c r="U246" t="s">
        <v>78</v>
      </c>
      <c r="V246" t="s">
        <v>66</v>
      </c>
      <c r="W246" t="s">
        <v>67</v>
      </c>
      <c r="Y246" t="s">
        <v>79</v>
      </c>
      <c r="Z246" t="s">
        <v>80</v>
      </c>
      <c r="AA246" s="127">
        <v>30080</v>
      </c>
      <c r="AB246">
        <v>0</v>
      </c>
      <c r="AC246">
        <v>4812.8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34892.800000000003</v>
      </c>
    </row>
    <row r="247" spans="1:35" x14ac:dyDescent="0.35">
      <c r="A247">
        <v>4</v>
      </c>
      <c r="B247" t="s">
        <v>59</v>
      </c>
      <c r="D247" t="s">
        <v>60</v>
      </c>
      <c r="F247" t="s">
        <v>71</v>
      </c>
      <c r="G247" t="s">
        <v>802</v>
      </c>
      <c r="H247" t="s">
        <v>72</v>
      </c>
      <c r="I247" t="s">
        <v>803</v>
      </c>
      <c r="J247" t="s">
        <v>804</v>
      </c>
      <c r="K247" t="s">
        <v>60</v>
      </c>
      <c r="M247" t="s">
        <v>61</v>
      </c>
      <c r="N247" t="s">
        <v>62</v>
      </c>
      <c r="O247" t="s">
        <v>63</v>
      </c>
      <c r="P247" t="s">
        <v>301</v>
      </c>
      <c r="Q247" t="s">
        <v>302</v>
      </c>
      <c r="R247" t="s">
        <v>75</v>
      </c>
      <c r="S247" t="s">
        <v>76</v>
      </c>
      <c r="T247" t="s">
        <v>77</v>
      </c>
      <c r="U247" t="s">
        <v>78</v>
      </c>
      <c r="V247" t="s">
        <v>66</v>
      </c>
      <c r="W247" t="s">
        <v>67</v>
      </c>
      <c r="Y247" t="s">
        <v>79</v>
      </c>
      <c r="Z247" t="s">
        <v>80</v>
      </c>
      <c r="AA247" s="127">
        <v>32800</v>
      </c>
      <c r="AB247">
        <v>0</v>
      </c>
      <c r="AC247">
        <v>5248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38048</v>
      </c>
    </row>
    <row r="248" spans="1:35" x14ac:dyDescent="0.35">
      <c r="A248">
        <v>4</v>
      </c>
      <c r="B248" t="s">
        <v>59</v>
      </c>
      <c r="D248" t="s">
        <v>60</v>
      </c>
      <c r="F248" t="s">
        <v>71</v>
      </c>
      <c r="G248" t="s">
        <v>805</v>
      </c>
      <c r="H248" t="s">
        <v>72</v>
      </c>
      <c r="I248" t="s">
        <v>806</v>
      </c>
      <c r="J248" t="s">
        <v>807</v>
      </c>
      <c r="K248" t="s">
        <v>60</v>
      </c>
      <c r="M248" t="s">
        <v>61</v>
      </c>
      <c r="N248" t="s">
        <v>62</v>
      </c>
      <c r="O248" t="s">
        <v>63</v>
      </c>
      <c r="P248" t="s">
        <v>301</v>
      </c>
      <c r="Q248" t="s">
        <v>302</v>
      </c>
      <c r="R248" t="s">
        <v>75</v>
      </c>
      <c r="S248" t="s">
        <v>76</v>
      </c>
      <c r="T248" t="s">
        <v>77</v>
      </c>
      <c r="U248" t="s">
        <v>78</v>
      </c>
      <c r="V248" t="s">
        <v>66</v>
      </c>
      <c r="W248" t="s">
        <v>67</v>
      </c>
      <c r="Y248" t="s">
        <v>79</v>
      </c>
      <c r="Z248" t="s">
        <v>80</v>
      </c>
      <c r="AA248" s="127">
        <v>15840</v>
      </c>
      <c r="AB248">
        <v>0</v>
      </c>
      <c r="AC248">
        <v>2534.4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18374.400000000001</v>
      </c>
    </row>
    <row r="249" spans="1:35" x14ac:dyDescent="0.35">
      <c r="A249">
        <v>4</v>
      </c>
      <c r="B249" t="s">
        <v>59</v>
      </c>
      <c r="D249" t="s">
        <v>60</v>
      </c>
      <c r="F249" t="s">
        <v>71</v>
      </c>
      <c r="G249" t="s">
        <v>808</v>
      </c>
      <c r="H249" t="s">
        <v>72</v>
      </c>
      <c r="I249" t="s">
        <v>809</v>
      </c>
      <c r="J249" t="s">
        <v>810</v>
      </c>
      <c r="K249" t="s">
        <v>60</v>
      </c>
      <c r="M249" t="s">
        <v>61</v>
      </c>
      <c r="N249" t="s">
        <v>62</v>
      </c>
      <c r="O249" t="s">
        <v>63</v>
      </c>
      <c r="P249" t="s">
        <v>143</v>
      </c>
      <c r="Q249" t="s">
        <v>144</v>
      </c>
      <c r="R249" t="s">
        <v>75</v>
      </c>
      <c r="S249" t="s">
        <v>76</v>
      </c>
      <c r="T249" t="s">
        <v>77</v>
      </c>
      <c r="U249" t="s">
        <v>78</v>
      </c>
      <c r="V249" t="s">
        <v>66</v>
      </c>
      <c r="W249" t="s">
        <v>67</v>
      </c>
      <c r="Y249" t="s">
        <v>79</v>
      </c>
      <c r="Z249" t="s">
        <v>80</v>
      </c>
      <c r="AA249" s="127">
        <v>47137.8</v>
      </c>
      <c r="AB249">
        <v>0</v>
      </c>
      <c r="AC249">
        <v>7542.05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54679.85</v>
      </c>
    </row>
    <row r="250" spans="1:35" x14ac:dyDescent="0.35">
      <c r="A250">
        <v>4</v>
      </c>
      <c r="B250" t="s">
        <v>59</v>
      </c>
      <c r="D250" t="s">
        <v>60</v>
      </c>
      <c r="F250" t="s">
        <v>71</v>
      </c>
      <c r="G250" t="s">
        <v>811</v>
      </c>
      <c r="H250" t="s">
        <v>72</v>
      </c>
      <c r="I250" t="s">
        <v>812</v>
      </c>
      <c r="J250" t="s">
        <v>813</v>
      </c>
      <c r="K250" t="s">
        <v>60</v>
      </c>
      <c r="M250" t="s">
        <v>61</v>
      </c>
      <c r="N250" t="s">
        <v>62</v>
      </c>
      <c r="O250" t="s">
        <v>63</v>
      </c>
      <c r="P250" t="s">
        <v>69</v>
      </c>
      <c r="Q250" t="s">
        <v>70</v>
      </c>
      <c r="R250" t="s">
        <v>75</v>
      </c>
      <c r="S250" t="s">
        <v>76</v>
      </c>
      <c r="T250" t="s">
        <v>77</v>
      </c>
      <c r="U250" t="s">
        <v>78</v>
      </c>
      <c r="V250" t="s">
        <v>66</v>
      </c>
      <c r="W250" t="s">
        <v>67</v>
      </c>
      <c r="Y250" t="s">
        <v>79</v>
      </c>
      <c r="Z250" t="s">
        <v>80</v>
      </c>
      <c r="AA250" s="127">
        <v>16254</v>
      </c>
      <c r="AB250">
        <v>0</v>
      </c>
      <c r="AC250">
        <v>2600.64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18854.64</v>
      </c>
    </row>
    <row r="251" spans="1:35" x14ac:dyDescent="0.35">
      <c r="A251">
        <v>4</v>
      </c>
      <c r="B251" t="s">
        <v>59</v>
      </c>
      <c r="D251" t="s">
        <v>60</v>
      </c>
      <c r="F251" t="s">
        <v>71</v>
      </c>
      <c r="G251" t="s">
        <v>814</v>
      </c>
      <c r="H251" t="s">
        <v>72</v>
      </c>
      <c r="I251" t="s">
        <v>815</v>
      </c>
      <c r="J251" t="s">
        <v>816</v>
      </c>
      <c r="K251" t="s">
        <v>60</v>
      </c>
      <c r="M251" t="s">
        <v>61</v>
      </c>
      <c r="N251" t="s">
        <v>62</v>
      </c>
      <c r="O251" t="s">
        <v>63</v>
      </c>
      <c r="P251" t="s">
        <v>69</v>
      </c>
      <c r="Q251" t="s">
        <v>70</v>
      </c>
      <c r="R251" t="s">
        <v>75</v>
      </c>
      <c r="S251" t="s">
        <v>76</v>
      </c>
      <c r="T251" t="s">
        <v>77</v>
      </c>
      <c r="U251" t="s">
        <v>78</v>
      </c>
      <c r="V251" t="s">
        <v>66</v>
      </c>
      <c r="W251" t="s">
        <v>67</v>
      </c>
      <c r="Y251" t="s">
        <v>79</v>
      </c>
      <c r="Z251" t="s">
        <v>80</v>
      </c>
      <c r="AA251" s="127">
        <v>14219</v>
      </c>
      <c r="AB251">
        <v>0</v>
      </c>
      <c r="AC251">
        <v>2275.04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16494.04</v>
      </c>
    </row>
    <row r="252" spans="1:35" x14ac:dyDescent="0.35">
      <c r="A252">
        <v>4</v>
      </c>
      <c r="B252" t="s">
        <v>59</v>
      </c>
      <c r="D252" t="s">
        <v>60</v>
      </c>
      <c r="F252" t="s">
        <v>71</v>
      </c>
      <c r="G252" t="s">
        <v>817</v>
      </c>
      <c r="H252" t="s">
        <v>72</v>
      </c>
      <c r="I252" t="s">
        <v>818</v>
      </c>
      <c r="J252" t="s">
        <v>819</v>
      </c>
      <c r="K252" t="s">
        <v>60</v>
      </c>
      <c r="M252" t="s">
        <v>61</v>
      </c>
      <c r="N252" t="s">
        <v>62</v>
      </c>
      <c r="O252" t="s">
        <v>63</v>
      </c>
      <c r="P252" t="s">
        <v>143</v>
      </c>
      <c r="Q252" t="s">
        <v>144</v>
      </c>
      <c r="R252" t="s">
        <v>75</v>
      </c>
      <c r="S252" t="s">
        <v>76</v>
      </c>
      <c r="T252" t="s">
        <v>77</v>
      </c>
      <c r="U252" t="s">
        <v>78</v>
      </c>
      <c r="V252" t="s">
        <v>66</v>
      </c>
      <c r="W252" t="s">
        <v>67</v>
      </c>
      <c r="Y252" t="s">
        <v>79</v>
      </c>
      <c r="Z252" t="s">
        <v>80</v>
      </c>
      <c r="AA252" s="127">
        <v>47137.8</v>
      </c>
      <c r="AB252">
        <v>0</v>
      </c>
      <c r="AC252">
        <v>7542.05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54679.85</v>
      </c>
    </row>
    <row r="253" spans="1:35" x14ac:dyDescent="0.35">
      <c r="A253">
        <v>4</v>
      </c>
      <c r="B253" t="s">
        <v>59</v>
      </c>
      <c r="D253" t="s">
        <v>60</v>
      </c>
      <c r="F253" t="s">
        <v>71</v>
      </c>
      <c r="G253" t="s">
        <v>820</v>
      </c>
      <c r="H253" t="s">
        <v>72</v>
      </c>
      <c r="I253" t="s">
        <v>821</v>
      </c>
      <c r="J253" t="s">
        <v>822</v>
      </c>
      <c r="K253" t="s">
        <v>60</v>
      </c>
      <c r="M253" t="s">
        <v>61</v>
      </c>
      <c r="N253" t="s">
        <v>62</v>
      </c>
      <c r="O253" t="s">
        <v>63</v>
      </c>
      <c r="P253" t="s">
        <v>69</v>
      </c>
      <c r="Q253" t="s">
        <v>70</v>
      </c>
      <c r="R253" t="s">
        <v>75</v>
      </c>
      <c r="S253" t="s">
        <v>76</v>
      </c>
      <c r="T253" t="s">
        <v>77</v>
      </c>
      <c r="U253" t="s">
        <v>78</v>
      </c>
      <c r="V253" t="s">
        <v>66</v>
      </c>
      <c r="W253" t="s">
        <v>67</v>
      </c>
      <c r="Y253" t="s">
        <v>79</v>
      </c>
      <c r="Z253" t="s">
        <v>80</v>
      </c>
      <c r="AA253" s="127">
        <v>34602</v>
      </c>
      <c r="AB253">
        <v>0</v>
      </c>
      <c r="AC253">
        <v>5536.32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40138.32</v>
      </c>
    </row>
    <row r="254" spans="1:35" x14ac:dyDescent="0.35">
      <c r="A254">
        <v>4</v>
      </c>
      <c r="B254" t="s">
        <v>59</v>
      </c>
      <c r="D254" t="s">
        <v>60</v>
      </c>
      <c r="F254" t="s">
        <v>71</v>
      </c>
      <c r="G254" t="s">
        <v>823</v>
      </c>
      <c r="H254" t="s">
        <v>72</v>
      </c>
      <c r="I254" t="s">
        <v>824</v>
      </c>
      <c r="J254" t="s">
        <v>825</v>
      </c>
      <c r="K254" t="s">
        <v>60</v>
      </c>
      <c r="M254" t="s">
        <v>61</v>
      </c>
      <c r="N254" t="s">
        <v>62</v>
      </c>
      <c r="O254" t="s">
        <v>63</v>
      </c>
      <c r="P254" t="s">
        <v>69</v>
      </c>
      <c r="Q254" t="s">
        <v>70</v>
      </c>
      <c r="R254" t="s">
        <v>75</v>
      </c>
      <c r="S254" t="s">
        <v>76</v>
      </c>
      <c r="T254" t="s">
        <v>77</v>
      </c>
      <c r="U254" t="s">
        <v>78</v>
      </c>
      <c r="V254" t="s">
        <v>66</v>
      </c>
      <c r="W254" t="s">
        <v>67</v>
      </c>
      <c r="Y254" t="s">
        <v>79</v>
      </c>
      <c r="Z254" t="s">
        <v>80</v>
      </c>
      <c r="AA254" s="127">
        <v>12925</v>
      </c>
      <c r="AB254">
        <v>0</v>
      </c>
      <c r="AC254">
        <v>2068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14993</v>
      </c>
    </row>
    <row r="255" spans="1:35" x14ac:dyDescent="0.35">
      <c r="A255">
        <v>4</v>
      </c>
      <c r="B255" t="s">
        <v>59</v>
      </c>
      <c r="D255" t="s">
        <v>60</v>
      </c>
      <c r="F255" t="s">
        <v>71</v>
      </c>
      <c r="G255" t="s">
        <v>826</v>
      </c>
      <c r="H255" t="s">
        <v>72</v>
      </c>
      <c r="I255" t="s">
        <v>827</v>
      </c>
      <c r="J255" t="s">
        <v>828</v>
      </c>
      <c r="K255" t="s">
        <v>60</v>
      </c>
      <c r="M255" t="s">
        <v>61</v>
      </c>
      <c r="N255" t="s">
        <v>62</v>
      </c>
      <c r="O255" t="s">
        <v>63</v>
      </c>
      <c r="P255" t="s">
        <v>91</v>
      </c>
      <c r="Q255" t="s">
        <v>92</v>
      </c>
      <c r="R255" t="s">
        <v>75</v>
      </c>
      <c r="S255" t="s">
        <v>76</v>
      </c>
      <c r="T255" t="s">
        <v>77</v>
      </c>
      <c r="U255" t="s">
        <v>78</v>
      </c>
      <c r="V255" t="s">
        <v>66</v>
      </c>
      <c r="W255" t="s">
        <v>67</v>
      </c>
      <c r="Y255" t="s">
        <v>79</v>
      </c>
      <c r="Z255" t="s">
        <v>80</v>
      </c>
      <c r="AA255" s="127">
        <v>134865</v>
      </c>
      <c r="AB255">
        <v>0</v>
      </c>
      <c r="AC255">
        <v>21578.400000000001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156443.4</v>
      </c>
    </row>
    <row r="256" spans="1:35" x14ac:dyDescent="0.35">
      <c r="A256">
        <v>4</v>
      </c>
      <c r="B256" t="s">
        <v>59</v>
      </c>
      <c r="D256" t="s">
        <v>60</v>
      </c>
      <c r="F256" t="s">
        <v>71</v>
      </c>
      <c r="G256" t="s">
        <v>829</v>
      </c>
      <c r="H256" t="s">
        <v>72</v>
      </c>
      <c r="I256" t="s">
        <v>830</v>
      </c>
      <c r="J256" t="s">
        <v>831</v>
      </c>
      <c r="K256" t="s">
        <v>60</v>
      </c>
      <c r="M256" t="s">
        <v>61</v>
      </c>
      <c r="N256" t="s">
        <v>62</v>
      </c>
      <c r="O256" t="s">
        <v>63</v>
      </c>
      <c r="P256" t="s">
        <v>69</v>
      </c>
      <c r="Q256" t="s">
        <v>70</v>
      </c>
      <c r="R256" t="s">
        <v>75</v>
      </c>
      <c r="S256" t="s">
        <v>76</v>
      </c>
      <c r="T256" t="s">
        <v>77</v>
      </c>
      <c r="U256" t="s">
        <v>78</v>
      </c>
      <c r="V256" t="s">
        <v>66</v>
      </c>
      <c r="W256" t="s">
        <v>67</v>
      </c>
      <c r="Y256" t="s">
        <v>79</v>
      </c>
      <c r="Z256" t="s">
        <v>80</v>
      </c>
      <c r="AA256" s="127">
        <v>13304.25</v>
      </c>
      <c r="AB256">
        <v>0</v>
      </c>
      <c r="AC256">
        <v>2128.6799999999998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15432.93</v>
      </c>
    </row>
    <row r="257" spans="1:35" x14ac:dyDescent="0.35">
      <c r="A257">
        <v>4</v>
      </c>
      <c r="B257" t="s">
        <v>59</v>
      </c>
      <c r="D257" t="s">
        <v>60</v>
      </c>
      <c r="F257" t="s">
        <v>71</v>
      </c>
      <c r="G257" t="s">
        <v>832</v>
      </c>
      <c r="H257" t="s">
        <v>72</v>
      </c>
      <c r="I257" t="s">
        <v>833</v>
      </c>
      <c r="J257" t="s">
        <v>834</v>
      </c>
      <c r="K257" t="s">
        <v>60</v>
      </c>
      <c r="M257" t="s">
        <v>61</v>
      </c>
      <c r="N257" t="s">
        <v>62</v>
      </c>
      <c r="O257" t="s">
        <v>63</v>
      </c>
      <c r="P257" t="s">
        <v>69</v>
      </c>
      <c r="Q257" t="s">
        <v>70</v>
      </c>
      <c r="R257" t="s">
        <v>75</v>
      </c>
      <c r="S257" t="s">
        <v>76</v>
      </c>
      <c r="T257" t="s">
        <v>77</v>
      </c>
      <c r="U257" t="s">
        <v>78</v>
      </c>
      <c r="V257" t="s">
        <v>66</v>
      </c>
      <c r="W257" t="s">
        <v>67</v>
      </c>
      <c r="Y257" t="s">
        <v>79</v>
      </c>
      <c r="Z257" t="s">
        <v>80</v>
      </c>
      <c r="AA257" s="127">
        <v>13668.75</v>
      </c>
      <c r="AB257">
        <v>0</v>
      </c>
      <c r="AC257">
        <v>2187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15855.75</v>
      </c>
    </row>
    <row r="258" spans="1:35" x14ac:dyDescent="0.35">
      <c r="A258">
        <v>4</v>
      </c>
      <c r="B258" t="s">
        <v>59</v>
      </c>
      <c r="D258" t="s">
        <v>60</v>
      </c>
      <c r="F258" t="s">
        <v>71</v>
      </c>
      <c r="G258" t="s">
        <v>835</v>
      </c>
      <c r="H258" t="s">
        <v>72</v>
      </c>
      <c r="I258" t="s">
        <v>836</v>
      </c>
      <c r="J258" t="s">
        <v>837</v>
      </c>
      <c r="K258" t="s">
        <v>60</v>
      </c>
      <c r="M258" t="s">
        <v>61</v>
      </c>
      <c r="N258" t="s">
        <v>62</v>
      </c>
      <c r="O258" t="s">
        <v>63</v>
      </c>
      <c r="P258" t="s">
        <v>69</v>
      </c>
      <c r="Q258" t="s">
        <v>70</v>
      </c>
      <c r="R258" t="s">
        <v>75</v>
      </c>
      <c r="S258" t="s">
        <v>76</v>
      </c>
      <c r="T258" t="s">
        <v>77</v>
      </c>
      <c r="U258" t="s">
        <v>78</v>
      </c>
      <c r="V258" t="s">
        <v>66</v>
      </c>
      <c r="W258" t="s">
        <v>67</v>
      </c>
      <c r="Y258" t="s">
        <v>79</v>
      </c>
      <c r="Z258" t="s">
        <v>80</v>
      </c>
      <c r="AA258" s="127">
        <v>9680</v>
      </c>
      <c r="AB258">
        <v>0</v>
      </c>
      <c r="AC258">
        <v>1548.8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11228.8</v>
      </c>
    </row>
    <row r="259" spans="1:35" x14ac:dyDescent="0.35">
      <c r="A259">
        <v>4</v>
      </c>
      <c r="B259" t="s">
        <v>59</v>
      </c>
      <c r="D259" t="s">
        <v>60</v>
      </c>
      <c r="F259" t="s">
        <v>71</v>
      </c>
      <c r="G259" t="s">
        <v>838</v>
      </c>
      <c r="H259" t="s">
        <v>72</v>
      </c>
      <c r="I259" t="s">
        <v>839</v>
      </c>
      <c r="J259" t="s">
        <v>840</v>
      </c>
      <c r="K259" t="s">
        <v>60</v>
      </c>
      <c r="M259" t="s">
        <v>61</v>
      </c>
      <c r="N259" t="s">
        <v>62</v>
      </c>
      <c r="O259" t="s">
        <v>63</v>
      </c>
      <c r="P259" t="s">
        <v>69</v>
      </c>
      <c r="Q259" t="s">
        <v>70</v>
      </c>
      <c r="R259" t="s">
        <v>75</v>
      </c>
      <c r="S259" t="s">
        <v>76</v>
      </c>
      <c r="T259" t="s">
        <v>77</v>
      </c>
      <c r="U259" t="s">
        <v>78</v>
      </c>
      <c r="V259" t="s">
        <v>66</v>
      </c>
      <c r="W259" t="s">
        <v>67</v>
      </c>
      <c r="Y259" t="s">
        <v>79</v>
      </c>
      <c r="Z259" t="s">
        <v>80</v>
      </c>
      <c r="AA259" s="127">
        <v>17150</v>
      </c>
      <c r="AB259">
        <v>0</v>
      </c>
      <c r="AC259">
        <v>2744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19894</v>
      </c>
    </row>
    <row r="260" spans="1:35" x14ac:dyDescent="0.35">
      <c r="A260">
        <v>4</v>
      </c>
      <c r="B260" t="s">
        <v>59</v>
      </c>
      <c r="D260" t="s">
        <v>60</v>
      </c>
      <c r="F260" t="s">
        <v>71</v>
      </c>
      <c r="G260" t="s">
        <v>841</v>
      </c>
      <c r="H260" t="s">
        <v>72</v>
      </c>
      <c r="I260" t="s">
        <v>842</v>
      </c>
      <c r="J260" t="s">
        <v>843</v>
      </c>
      <c r="K260" t="s">
        <v>60</v>
      </c>
      <c r="M260" t="s">
        <v>61</v>
      </c>
      <c r="N260" t="s">
        <v>62</v>
      </c>
      <c r="O260" t="s">
        <v>63</v>
      </c>
      <c r="P260" t="s">
        <v>69</v>
      </c>
      <c r="Q260" t="s">
        <v>70</v>
      </c>
      <c r="R260" t="s">
        <v>75</v>
      </c>
      <c r="S260" t="s">
        <v>76</v>
      </c>
      <c r="T260" t="s">
        <v>77</v>
      </c>
      <c r="U260" t="s">
        <v>78</v>
      </c>
      <c r="V260" t="s">
        <v>66</v>
      </c>
      <c r="W260" t="s">
        <v>67</v>
      </c>
      <c r="Y260" t="s">
        <v>79</v>
      </c>
      <c r="Z260" t="s">
        <v>80</v>
      </c>
      <c r="AA260" s="127">
        <v>14945</v>
      </c>
      <c r="AB260">
        <v>0</v>
      </c>
      <c r="AC260">
        <v>2391.1999999999998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17336.2</v>
      </c>
    </row>
    <row r="261" spans="1:35" x14ac:dyDescent="0.35">
      <c r="A261">
        <v>4</v>
      </c>
      <c r="B261" t="s">
        <v>59</v>
      </c>
      <c r="D261" t="s">
        <v>60</v>
      </c>
      <c r="F261" t="s">
        <v>71</v>
      </c>
      <c r="G261" t="s">
        <v>844</v>
      </c>
      <c r="H261" t="s">
        <v>72</v>
      </c>
      <c r="I261" t="s">
        <v>845</v>
      </c>
      <c r="J261" t="s">
        <v>846</v>
      </c>
      <c r="K261" t="s">
        <v>60</v>
      </c>
      <c r="M261" t="s">
        <v>61</v>
      </c>
      <c r="N261" t="s">
        <v>62</v>
      </c>
      <c r="O261" t="s">
        <v>63</v>
      </c>
      <c r="P261" t="s">
        <v>143</v>
      </c>
      <c r="Q261" t="s">
        <v>144</v>
      </c>
      <c r="R261" t="s">
        <v>75</v>
      </c>
      <c r="S261" t="s">
        <v>76</v>
      </c>
      <c r="T261" t="s">
        <v>77</v>
      </c>
      <c r="U261" t="s">
        <v>78</v>
      </c>
      <c r="V261" t="s">
        <v>66</v>
      </c>
      <c r="W261" t="s">
        <v>67</v>
      </c>
      <c r="Y261" t="s">
        <v>79</v>
      </c>
      <c r="Z261" t="s">
        <v>80</v>
      </c>
      <c r="AA261" s="127">
        <v>10600</v>
      </c>
      <c r="AB261">
        <v>0</v>
      </c>
      <c r="AC261">
        <v>1696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12296</v>
      </c>
    </row>
    <row r="262" spans="1:35" x14ac:dyDescent="0.35">
      <c r="A262">
        <v>4</v>
      </c>
      <c r="B262" t="s">
        <v>59</v>
      </c>
      <c r="D262" t="s">
        <v>60</v>
      </c>
      <c r="F262" t="s">
        <v>71</v>
      </c>
      <c r="G262" t="s">
        <v>847</v>
      </c>
      <c r="H262" t="s">
        <v>72</v>
      </c>
      <c r="I262" t="s">
        <v>848</v>
      </c>
      <c r="J262" t="s">
        <v>849</v>
      </c>
      <c r="K262" t="s">
        <v>60</v>
      </c>
      <c r="M262" t="s">
        <v>61</v>
      </c>
      <c r="N262" t="s">
        <v>62</v>
      </c>
      <c r="O262" t="s">
        <v>63</v>
      </c>
      <c r="P262" t="s">
        <v>69</v>
      </c>
      <c r="Q262" t="s">
        <v>70</v>
      </c>
      <c r="R262" t="s">
        <v>75</v>
      </c>
      <c r="S262" t="s">
        <v>76</v>
      </c>
      <c r="T262" t="s">
        <v>77</v>
      </c>
      <c r="U262" t="s">
        <v>78</v>
      </c>
      <c r="V262" t="s">
        <v>66</v>
      </c>
      <c r="W262" t="s">
        <v>67</v>
      </c>
      <c r="Y262" t="s">
        <v>79</v>
      </c>
      <c r="Z262" t="s">
        <v>80</v>
      </c>
      <c r="AA262" s="127">
        <v>17617.5</v>
      </c>
      <c r="AB262">
        <v>0</v>
      </c>
      <c r="AC262">
        <v>2818.8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20436.3</v>
      </c>
    </row>
    <row r="263" spans="1:35" x14ac:dyDescent="0.35">
      <c r="A263">
        <v>4</v>
      </c>
      <c r="B263" t="s">
        <v>59</v>
      </c>
      <c r="D263" t="s">
        <v>60</v>
      </c>
      <c r="F263" t="s">
        <v>71</v>
      </c>
      <c r="G263" t="s">
        <v>850</v>
      </c>
      <c r="H263" t="s">
        <v>72</v>
      </c>
      <c r="I263" t="s">
        <v>851</v>
      </c>
      <c r="J263" t="s">
        <v>852</v>
      </c>
      <c r="K263" t="s">
        <v>60</v>
      </c>
      <c r="M263" t="s">
        <v>61</v>
      </c>
      <c r="N263" t="s">
        <v>62</v>
      </c>
      <c r="O263" t="s">
        <v>63</v>
      </c>
      <c r="P263" t="s">
        <v>69</v>
      </c>
      <c r="Q263" t="s">
        <v>70</v>
      </c>
      <c r="R263" t="s">
        <v>75</v>
      </c>
      <c r="S263" t="s">
        <v>76</v>
      </c>
      <c r="T263" t="s">
        <v>77</v>
      </c>
      <c r="U263" t="s">
        <v>78</v>
      </c>
      <c r="V263" t="s">
        <v>66</v>
      </c>
      <c r="W263" t="s">
        <v>67</v>
      </c>
      <c r="Y263" t="s">
        <v>79</v>
      </c>
      <c r="Z263" t="s">
        <v>80</v>
      </c>
      <c r="AA263" s="127">
        <v>14700</v>
      </c>
      <c r="AB263">
        <v>0</v>
      </c>
      <c r="AC263">
        <v>2352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17052</v>
      </c>
    </row>
    <row r="264" spans="1:35" x14ac:dyDescent="0.35">
      <c r="A264">
        <v>4</v>
      </c>
      <c r="B264" t="s">
        <v>59</v>
      </c>
      <c r="D264" t="s">
        <v>60</v>
      </c>
      <c r="F264" t="s">
        <v>71</v>
      </c>
      <c r="G264" t="s">
        <v>853</v>
      </c>
      <c r="H264" t="s">
        <v>72</v>
      </c>
      <c r="I264" t="s">
        <v>854</v>
      </c>
      <c r="J264" t="s">
        <v>855</v>
      </c>
      <c r="K264" t="s">
        <v>60</v>
      </c>
      <c r="M264" t="s">
        <v>61</v>
      </c>
      <c r="N264" t="s">
        <v>62</v>
      </c>
      <c r="O264" t="s">
        <v>63</v>
      </c>
      <c r="P264" t="s">
        <v>69</v>
      </c>
      <c r="Q264" t="s">
        <v>70</v>
      </c>
      <c r="R264" t="s">
        <v>75</v>
      </c>
      <c r="S264" t="s">
        <v>76</v>
      </c>
      <c r="T264" t="s">
        <v>77</v>
      </c>
      <c r="U264" t="s">
        <v>78</v>
      </c>
      <c r="V264" t="s">
        <v>66</v>
      </c>
      <c r="W264" t="s">
        <v>67</v>
      </c>
      <c r="Y264" t="s">
        <v>79</v>
      </c>
      <c r="Z264" t="s">
        <v>80</v>
      </c>
      <c r="AA264" s="127">
        <v>11165</v>
      </c>
      <c r="AB264">
        <v>0</v>
      </c>
      <c r="AC264">
        <v>1786.4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12951.4</v>
      </c>
    </row>
    <row r="265" spans="1:35" x14ac:dyDescent="0.35">
      <c r="A265">
        <v>4</v>
      </c>
      <c r="B265" t="s">
        <v>59</v>
      </c>
      <c r="D265" t="s">
        <v>60</v>
      </c>
      <c r="F265" t="s">
        <v>71</v>
      </c>
      <c r="G265" t="s">
        <v>856</v>
      </c>
      <c r="H265" t="s">
        <v>72</v>
      </c>
      <c r="I265" t="s">
        <v>857</v>
      </c>
      <c r="J265" t="s">
        <v>858</v>
      </c>
      <c r="K265" t="s">
        <v>859</v>
      </c>
      <c r="M265" t="s">
        <v>61</v>
      </c>
      <c r="N265" t="s">
        <v>62</v>
      </c>
      <c r="O265" t="s">
        <v>63</v>
      </c>
      <c r="P265" t="s">
        <v>69</v>
      </c>
      <c r="Q265" t="s">
        <v>70</v>
      </c>
      <c r="R265" t="s">
        <v>75</v>
      </c>
      <c r="S265" t="s">
        <v>76</v>
      </c>
      <c r="T265" t="s">
        <v>77</v>
      </c>
      <c r="U265" t="s">
        <v>78</v>
      </c>
      <c r="V265" t="s">
        <v>66</v>
      </c>
      <c r="W265" t="s">
        <v>67</v>
      </c>
      <c r="Y265" t="s">
        <v>79</v>
      </c>
      <c r="Z265" t="s">
        <v>80</v>
      </c>
      <c r="AA265" s="127">
        <v>9540</v>
      </c>
      <c r="AB265">
        <v>0</v>
      </c>
      <c r="AC265">
        <v>1526.4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11066.4</v>
      </c>
    </row>
    <row r="266" spans="1:35" x14ac:dyDescent="0.35">
      <c r="A266">
        <v>4</v>
      </c>
      <c r="B266" t="s">
        <v>59</v>
      </c>
      <c r="D266" t="s">
        <v>60</v>
      </c>
      <c r="F266" t="s">
        <v>71</v>
      </c>
      <c r="G266" t="s">
        <v>860</v>
      </c>
      <c r="H266" t="s">
        <v>72</v>
      </c>
      <c r="I266" t="s">
        <v>861</v>
      </c>
      <c r="J266" t="s">
        <v>862</v>
      </c>
      <c r="K266" t="s">
        <v>60</v>
      </c>
      <c r="M266" t="s">
        <v>61</v>
      </c>
      <c r="N266" t="s">
        <v>62</v>
      </c>
      <c r="O266" t="s">
        <v>63</v>
      </c>
      <c r="P266" t="s">
        <v>69</v>
      </c>
      <c r="Q266" t="s">
        <v>70</v>
      </c>
      <c r="R266" t="s">
        <v>75</v>
      </c>
      <c r="S266" t="s">
        <v>76</v>
      </c>
      <c r="T266" t="s">
        <v>77</v>
      </c>
      <c r="U266" t="s">
        <v>78</v>
      </c>
      <c r="V266" t="s">
        <v>66</v>
      </c>
      <c r="W266" t="s">
        <v>67</v>
      </c>
      <c r="Y266" t="s">
        <v>79</v>
      </c>
      <c r="Z266" t="s">
        <v>80</v>
      </c>
      <c r="AA266" s="127">
        <v>19184.5</v>
      </c>
      <c r="AB266">
        <v>0</v>
      </c>
      <c r="AC266">
        <v>3069.52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22254.02</v>
      </c>
    </row>
    <row r="267" spans="1:35" x14ac:dyDescent="0.35">
      <c r="A267">
        <v>4</v>
      </c>
      <c r="B267" t="s">
        <v>59</v>
      </c>
      <c r="D267" t="s">
        <v>60</v>
      </c>
      <c r="F267" t="s">
        <v>71</v>
      </c>
      <c r="G267" t="s">
        <v>863</v>
      </c>
      <c r="H267" t="s">
        <v>72</v>
      </c>
      <c r="I267" t="s">
        <v>864</v>
      </c>
      <c r="J267" t="s">
        <v>865</v>
      </c>
      <c r="K267" t="s">
        <v>60</v>
      </c>
      <c r="M267" t="s">
        <v>61</v>
      </c>
      <c r="N267" t="s">
        <v>62</v>
      </c>
      <c r="O267" t="s">
        <v>63</v>
      </c>
      <c r="P267" t="s">
        <v>69</v>
      </c>
      <c r="Q267" t="s">
        <v>70</v>
      </c>
      <c r="R267" t="s">
        <v>75</v>
      </c>
      <c r="S267" t="s">
        <v>76</v>
      </c>
      <c r="T267" t="s">
        <v>77</v>
      </c>
      <c r="U267" t="s">
        <v>78</v>
      </c>
      <c r="V267" t="s">
        <v>66</v>
      </c>
      <c r="W267" t="s">
        <v>67</v>
      </c>
      <c r="Y267" t="s">
        <v>79</v>
      </c>
      <c r="Z267" t="s">
        <v>80</v>
      </c>
      <c r="AA267" s="127">
        <v>9900</v>
      </c>
      <c r="AB267">
        <v>0</v>
      </c>
      <c r="AC267">
        <v>1584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11484</v>
      </c>
    </row>
    <row r="268" spans="1:35" x14ac:dyDescent="0.35">
      <c r="A268">
        <v>4</v>
      </c>
      <c r="B268" t="s">
        <v>59</v>
      </c>
      <c r="D268" t="s">
        <v>60</v>
      </c>
      <c r="F268" t="s">
        <v>71</v>
      </c>
      <c r="G268" t="s">
        <v>866</v>
      </c>
      <c r="H268" t="s">
        <v>72</v>
      </c>
      <c r="I268" t="s">
        <v>867</v>
      </c>
      <c r="J268" t="s">
        <v>868</v>
      </c>
      <c r="K268" t="s">
        <v>60</v>
      </c>
      <c r="M268" t="s">
        <v>61</v>
      </c>
      <c r="N268" t="s">
        <v>62</v>
      </c>
      <c r="O268" t="s">
        <v>63</v>
      </c>
      <c r="P268" t="s">
        <v>69</v>
      </c>
      <c r="Q268" t="s">
        <v>70</v>
      </c>
      <c r="R268" t="s">
        <v>75</v>
      </c>
      <c r="S268" t="s">
        <v>76</v>
      </c>
      <c r="T268" t="s">
        <v>77</v>
      </c>
      <c r="U268" t="s">
        <v>78</v>
      </c>
      <c r="V268" t="s">
        <v>66</v>
      </c>
      <c r="W268" t="s">
        <v>67</v>
      </c>
      <c r="Y268" t="s">
        <v>79</v>
      </c>
      <c r="Z268" t="s">
        <v>80</v>
      </c>
      <c r="AA268" s="127">
        <v>27500</v>
      </c>
      <c r="AB268">
        <v>0</v>
      </c>
      <c r="AC268">
        <v>4400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31900</v>
      </c>
    </row>
    <row r="269" spans="1:35" x14ac:dyDescent="0.35">
      <c r="A269">
        <v>4</v>
      </c>
      <c r="B269" t="s">
        <v>59</v>
      </c>
      <c r="D269" t="s">
        <v>60</v>
      </c>
      <c r="F269" t="s">
        <v>71</v>
      </c>
      <c r="G269" t="s">
        <v>869</v>
      </c>
      <c r="H269" t="s">
        <v>72</v>
      </c>
      <c r="I269" t="s">
        <v>870</v>
      </c>
      <c r="J269" t="s">
        <v>871</v>
      </c>
      <c r="K269" t="s">
        <v>60</v>
      </c>
      <c r="M269" t="s">
        <v>61</v>
      </c>
      <c r="N269" t="s">
        <v>62</v>
      </c>
      <c r="O269" t="s">
        <v>63</v>
      </c>
      <c r="P269" t="s">
        <v>69</v>
      </c>
      <c r="Q269" t="s">
        <v>70</v>
      </c>
      <c r="R269" t="s">
        <v>75</v>
      </c>
      <c r="S269" t="s">
        <v>76</v>
      </c>
      <c r="T269" t="s">
        <v>77</v>
      </c>
      <c r="U269" t="s">
        <v>78</v>
      </c>
      <c r="V269" t="s">
        <v>66</v>
      </c>
      <c r="W269" t="s">
        <v>67</v>
      </c>
      <c r="Y269" t="s">
        <v>79</v>
      </c>
      <c r="Z269" t="s">
        <v>80</v>
      </c>
      <c r="AA269" s="127">
        <v>13884</v>
      </c>
      <c r="AB269">
        <v>0</v>
      </c>
      <c r="AC269">
        <v>2221.44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16105.44</v>
      </c>
    </row>
    <row r="270" spans="1:35" x14ac:dyDescent="0.35">
      <c r="A270">
        <v>4</v>
      </c>
      <c r="B270" t="s">
        <v>59</v>
      </c>
      <c r="D270" t="s">
        <v>60</v>
      </c>
      <c r="F270" t="s">
        <v>71</v>
      </c>
      <c r="G270" t="s">
        <v>872</v>
      </c>
      <c r="H270" t="s">
        <v>72</v>
      </c>
      <c r="I270" t="s">
        <v>873</v>
      </c>
      <c r="J270" t="s">
        <v>874</v>
      </c>
      <c r="K270" t="s">
        <v>60</v>
      </c>
      <c r="M270" t="s">
        <v>61</v>
      </c>
      <c r="N270" t="s">
        <v>62</v>
      </c>
      <c r="O270" t="s">
        <v>63</v>
      </c>
      <c r="P270" t="s">
        <v>69</v>
      </c>
      <c r="Q270" t="s">
        <v>70</v>
      </c>
      <c r="R270" t="s">
        <v>75</v>
      </c>
      <c r="S270" t="s">
        <v>76</v>
      </c>
      <c r="T270" t="s">
        <v>77</v>
      </c>
      <c r="U270" t="s">
        <v>78</v>
      </c>
      <c r="V270" t="s">
        <v>66</v>
      </c>
      <c r="W270" t="s">
        <v>67</v>
      </c>
      <c r="Y270" t="s">
        <v>79</v>
      </c>
      <c r="Z270" t="s">
        <v>80</v>
      </c>
      <c r="AA270" s="127">
        <v>12789</v>
      </c>
      <c r="AB270">
        <v>0</v>
      </c>
      <c r="AC270">
        <v>2046.24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14835.24</v>
      </c>
    </row>
    <row r="271" spans="1:35" x14ac:dyDescent="0.35">
      <c r="A271">
        <v>4</v>
      </c>
      <c r="B271" t="s">
        <v>59</v>
      </c>
      <c r="D271" t="s">
        <v>60</v>
      </c>
      <c r="F271" t="s">
        <v>71</v>
      </c>
      <c r="G271" t="s">
        <v>875</v>
      </c>
      <c r="H271" t="s">
        <v>72</v>
      </c>
      <c r="I271" t="s">
        <v>876</v>
      </c>
      <c r="J271" t="s">
        <v>877</v>
      </c>
      <c r="K271" t="s">
        <v>60</v>
      </c>
      <c r="M271" t="s">
        <v>61</v>
      </c>
      <c r="N271" t="s">
        <v>62</v>
      </c>
      <c r="O271" t="s">
        <v>63</v>
      </c>
      <c r="P271" t="s">
        <v>69</v>
      </c>
      <c r="Q271" t="s">
        <v>70</v>
      </c>
      <c r="R271" t="s">
        <v>75</v>
      </c>
      <c r="S271" t="s">
        <v>76</v>
      </c>
      <c r="T271" t="s">
        <v>77</v>
      </c>
      <c r="U271" t="s">
        <v>78</v>
      </c>
      <c r="V271" t="s">
        <v>66</v>
      </c>
      <c r="W271" t="s">
        <v>67</v>
      </c>
      <c r="Y271" t="s">
        <v>79</v>
      </c>
      <c r="Z271" t="s">
        <v>80</v>
      </c>
      <c r="AA271" s="127">
        <v>36146</v>
      </c>
      <c r="AB271">
        <v>0</v>
      </c>
      <c r="AC271">
        <v>5783.36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41929.360000000001</v>
      </c>
    </row>
    <row r="272" spans="1:35" x14ac:dyDescent="0.35">
      <c r="A272">
        <v>4</v>
      </c>
      <c r="B272" t="s">
        <v>59</v>
      </c>
      <c r="D272" t="s">
        <v>60</v>
      </c>
      <c r="F272" t="s">
        <v>71</v>
      </c>
      <c r="G272" t="s">
        <v>878</v>
      </c>
      <c r="H272" t="s">
        <v>72</v>
      </c>
      <c r="I272" t="s">
        <v>879</v>
      </c>
      <c r="J272" t="s">
        <v>880</v>
      </c>
      <c r="K272" t="s">
        <v>60</v>
      </c>
      <c r="M272" t="s">
        <v>61</v>
      </c>
      <c r="N272" t="s">
        <v>62</v>
      </c>
      <c r="O272" t="s">
        <v>63</v>
      </c>
      <c r="P272" t="s">
        <v>143</v>
      </c>
      <c r="Q272" t="s">
        <v>144</v>
      </c>
      <c r="R272" t="s">
        <v>75</v>
      </c>
      <c r="S272" t="s">
        <v>76</v>
      </c>
      <c r="T272" t="s">
        <v>77</v>
      </c>
      <c r="U272" t="s">
        <v>78</v>
      </c>
      <c r="V272" t="s">
        <v>66</v>
      </c>
      <c r="W272" t="s">
        <v>67</v>
      </c>
      <c r="Y272" t="s">
        <v>79</v>
      </c>
      <c r="Z272" t="s">
        <v>80</v>
      </c>
      <c r="AA272" s="127">
        <v>36146</v>
      </c>
      <c r="AB272">
        <v>0</v>
      </c>
      <c r="AC272">
        <v>5783.36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41929.360000000001</v>
      </c>
    </row>
    <row r="273" spans="1:35" x14ac:dyDescent="0.35">
      <c r="A273">
        <v>4</v>
      </c>
      <c r="B273" t="s">
        <v>59</v>
      </c>
      <c r="D273" t="s">
        <v>60</v>
      </c>
      <c r="F273" t="s">
        <v>71</v>
      </c>
      <c r="G273" t="s">
        <v>881</v>
      </c>
      <c r="H273" t="s">
        <v>72</v>
      </c>
      <c r="I273" t="s">
        <v>882</v>
      </c>
      <c r="J273" t="s">
        <v>883</v>
      </c>
      <c r="K273" t="s">
        <v>60</v>
      </c>
      <c r="M273" t="s">
        <v>61</v>
      </c>
      <c r="N273" t="s">
        <v>62</v>
      </c>
      <c r="O273" t="s">
        <v>63</v>
      </c>
      <c r="P273" t="s">
        <v>69</v>
      </c>
      <c r="Q273" t="s">
        <v>70</v>
      </c>
      <c r="R273" t="s">
        <v>75</v>
      </c>
      <c r="S273" t="s">
        <v>76</v>
      </c>
      <c r="T273" t="s">
        <v>77</v>
      </c>
      <c r="U273" t="s">
        <v>78</v>
      </c>
      <c r="V273" t="s">
        <v>66</v>
      </c>
      <c r="W273" t="s">
        <v>67</v>
      </c>
      <c r="Y273" t="s">
        <v>79</v>
      </c>
      <c r="Z273" t="s">
        <v>80</v>
      </c>
      <c r="AA273" s="127">
        <v>14850</v>
      </c>
      <c r="AB273">
        <v>0</v>
      </c>
      <c r="AC273">
        <v>2376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17226</v>
      </c>
    </row>
    <row r="274" spans="1:35" x14ac:dyDescent="0.35">
      <c r="A274">
        <v>4</v>
      </c>
      <c r="B274" t="s">
        <v>59</v>
      </c>
      <c r="D274" t="s">
        <v>60</v>
      </c>
      <c r="F274" t="s">
        <v>71</v>
      </c>
      <c r="G274" t="s">
        <v>884</v>
      </c>
      <c r="H274" t="s">
        <v>72</v>
      </c>
      <c r="I274" t="s">
        <v>885</v>
      </c>
      <c r="J274" t="s">
        <v>886</v>
      </c>
      <c r="K274" t="s">
        <v>60</v>
      </c>
      <c r="M274" t="s">
        <v>61</v>
      </c>
      <c r="N274" t="s">
        <v>62</v>
      </c>
      <c r="O274" t="s">
        <v>63</v>
      </c>
      <c r="P274" t="s">
        <v>69</v>
      </c>
      <c r="Q274" t="s">
        <v>70</v>
      </c>
      <c r="R274" t="s">
        <v>75</v>
      </c>
      <c r="S274" t="s">
        <v>76</v>
      </c>
      <c r="T274" t="s">
        <v>77</v>
      </c>
      <c r="U274" t="s">
        <v>78</v>
      </c>
      <c r="V274" t="s">
        <v>66</v>
      </c>
      <c r="W274" t="s">
        <v>67</v>
      </c>
      <c r="Y274" t="s">
        <v>79</v>
      </c>
      <c r="Z274" t="s">
        <v>80</v>
      </c>
      <c r="AA274" s="127">
        <v>19494</v>
      </c>
      <c r="AB274">
        <v>0</v>
      </c>
      <c r="AC274">
        <v>3119.04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22613.040000000001</v>
      </c>
    </row>
    <row r="275" spans="1:35" x14ac:dyDescent="0.35">
      <c r="A275">
        <v>4</v>
      </c>
      <c r="B275" t="s">
        <v>59</v>
      </c>
      <c r="D275" t="s">
        <v>60</v>
      </c>
      <c r="F275" t="s">
        <v>71</v>
      </c>
      <c r="G275" t="s">
        <v>887</v>
      </c>
      <c r="H275" t="s">
        <v>72</v>
      </c>
      <c r="I275" t="s">
        <v>888</v>
      </c>
      <c r="J275" t="s">
        <v>889</v>
      </c>
      <c r="K275" t="s">
        <v>60</v>
      </c>
      <c r="M275" t="s">
        <v>61</v>
      </c>
      <c r="N275" t="s">
        <v>62</v>
      </c>
      <c r="O275" t="s">
        <v>63</v>
      </c>
      <c r="P275" t="s">
        <v>69</v>
      </c>
      <c r="Q275" t="s">
        <v>70</v>
      </c>
      <c r="R275" t="s">
        <v>75</v>
      </c>
      <c r="S275" t="s">
        <v>76</v>
      </c>
      <c r="T275" t="s">
        <v>77</v>
      </c>
      <c r="U275" t="s">
        <v>78</v>
      </c>
      <c r="V275" t="s">
        <v>66</v>
      </c>
      <c r="W275" t="s">
        <v>67</v>
      </c>
      <c r="Y275" t="s">
        <v>79</v>
      </c>
      <c r="Z275" t="s">
        <v>80</v>
      </c>
      <c r="AA275" s="127">
        <v>21312.5</v>
      </c>
      <c r="AB275">
        <v>0</v>
      </c>
      <c r="AC275">
        <v>3410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24722.5</v>
      </c>
    </row>
    <row r="276" spans="1:35" x14ac:dyDescent="0.35">
      <c r="A276">
        <v>4</v>
      </c>
      <c r="B276" t="s">
        <v>59</v>
      </c>
      <c r="D276" t="s">
        <v>60</v>
      </c>
      <c r="F276" t="s">
        <v>71</v>
      </c>
      <c r="G276" t="s">
        <v>890</v>
      </c>
      <c r="H276" t="s">
        <v>72</v>
      </c>
      <c r="I276" t="s">
        <v>891</v>
      </c>
      <c r="J276" t="s">
        <v>892</v>
      </c>
      <c r="K276" t="s">
        <v>60</v>
      </c>
      <c r="M276" t="s">
        <v>61</v>
      </c>
      <c r="N276" t="s">
        <v>62</v>
      </c>
      <c r="O276" t="s">
        <v>63</v>
      </c>
      <c r="P276" t="s">
        <v>69</v>
      </c>
      <c r="Q276" t="s">
        <v>70</v>
      </c>
      <c r="R276" t="s">
        <v>75</v>
      </c>
      <c r="S276" t="s">
        <v>76</v>
      </c>
      <c r="T276" t="s">
        <v>77</v>
      </c>
      <c r="U276" t="s">
        <v>78</v>
      </c>
      <c r="V276" t="s">
        <v>66</v>
      </c>
      <c r="W276" t="s">
        <v>67</v>
      </c>
      <c r="Y276" t="s">
        <v>79</v>
      </c>
      <c r="Z276" t="s">
        <v>80</v>
      </c>
      <c r="AA276" s="127">
        <v>18906</v>
      </c>
      <c r="AB276">
        <v>0</v>
      </c>
      <c r="AC276">
        <v>3024.96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21930.959999999999</v>
      </c>
    </row>
    <row r="277" spans="1:35" x14ac:dyDescent="0.35">
      <c r="A277">
        <v>4</v>
      </c>
      <c r="B277" t="s">
        <v>59</v>
      </c>
      <c r="D277" t="s">
        <v>60</v>
      </c>
      <c r="F277" t="s">
        <v>71</v>
      </c>
      <c r="G277" t="s">
        <v>893</v>
      </c>
      <c r="H277" t="s">
        <v>72</v>
      </c>
      <c r="I277" t="s">
        <v>894</v>
      </c>
      <c r="J277" t="s">
        <v>895</v>
      </c>
      <c r="K277" t="s">
        <v>60</v>
      </c>
      <c r="M277" t="s">
        <v>61</v>
      </c>
      <c r="N277" t="s">
        <v>62</v>
      </c>
      <c r="O277" t="s">
        <v>63</v>
      </c>
      <c r="P277" t="s">
        <v>69</v>
      </c>
      <c r="Q277" t="s">
        <v>70</v>
      </c>
      <c r="R277" t="s">
        <v>75</v>
      </c>
      <c r="S277" t="s">
        <v>76</v>
      </c>
      <c r="T277" t="s">
        <v>77</v>
      </c>
      <c r="U277" t="s">
        <v>78</v>
      </c>
      <c r="V277" t="s">
        <v>66</v>
      </c>
      <c r="W277" t="s">
        <v>67</v>
      </c>
      <c r="Y277" t="s">
        <v>79</v>
      </c>
      <c r="Z277" t="s">
        <v>80</v>
      </c>
      <c r="AA277" s="127">
        <v>21532.5</v>
      </c>
      <c r="AB277">
        <v>0</v>
      </c>
      <c r="AC277">
        <v>3445.2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24977.7</v>
      </c>
    </row>
    <row r="278" spans="1:35" x14ac:dyDescent="0.35">
      <c r="A278">
        <v>4</v>
      </c>
      <c r="B278" t="s">
        <v>59</v>
      </c>
      <c r="D278" t="s">
        <v>60</v>
      </c>
      <c r="F278" t="s">
        <v>71</v>
      </c>
      <c r="G278" t="s">
        <v>896</v>
      </c>
      <c r="H278" t="s">
        <v>72</v>
      </c>
      <c r="I278" t="s">
        <v>897</v>
      </c>
      <c r="J278" t="s">
        <v>898</v>
      </c>
      <c r="K278" t="s">
        <v>60</v>
      </c>
      <c r="M278" t="s">
        <v>61</v>
      </c>
      <c r="N278" t="s">
        <v>62</v>
      </c>
      <c r="O278" t="s">
        <v>63</v>
      </c>
      <c r="P278" t="s">
        <v>69</v>
      </c>
      <c r="Q278" t="s">
        <v>70</v>
      </c>
      <c r="R278" t="s">
        <v>75</v>
      </c>
      <c r="S278" t="s">
        <v>76</v>
      </c>
      <c r="T278" t="s">
        <v>77</v>
      </c>
      <c r="U278" t="s">
        <v>78</v>
      </c>
      <c r="V278" t="s">
        <v>66</v>
      </c>
      <c r="W278" t="s">
        <v>67</v>
      </c>
      <c r="Y278" t="s">
        <v>79</v>
      </c>
      <c r="Z278" t="s">
        <v>80</v>
      </c>
      <c r="AA278" s="127">
        <v>13500</v>
      </c>
      <c r="AB278">
        <v>0</v>
      </c>
      <c r="AC278">
        <v>2160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15660</v>
      </c>
    </row>
    <row r="279" spans="1:35" x14ac:dyDescent="0.35">
      <c r="A279">
        <v>4</v>
      </c>
      <c r="B279" t="s">
        <v>59</v>
      </c>
      <c r="D279" t="s">
        <v>60</v>
      </c>
      <c r="F279" t="s">
        <v>71</v>
      </c>
      <c r="G279" t="s">
        <v>899</v>
      </c>
      <c r="H279" t="s">
        <v>72</v>
      </c>
      <c r="I279" t="s">
        <v>900</v>
      </c>
      <c r="J279" t="s">
        <v>901</v>
      </c>
      <c r="K279" t="s">
        <v>60</v>
      </c>
      <c r="M279" t="s">
        <v>61</v>
      </c>
      <c r="N279" t="s">
        <v>62</v>
      </c>
      <c r="O279" t="s">
        <v>63</v>
      </c>
      <c r="P279" t="s">
        <v>69</v>
      </c>
      <c r="Q279" t="s">
        <v>70</v>
      </c>
      <c r="R279" t="s">
        <v>75</v>
      </c>
      <c r="S279" t="s">
        <v>76</v>
      </c>
      <c r="T279" t="s">
        <v>77</v>
      </c>
      <c r="U279" t="s">
        <v>78</v>
      </c>
      <c r="V279" t="s">
        <v>66</v>
      </c>
      <c r="W279" t="s">
        <v>67</v>
      </c>
      <c r="Y279" t="s">
        <v>79</v>
      </c>
      <c r="Z279" t="s">
        <v>80</v>
      </c>
      <c r="AA279" s="127">
        <v>12900</v>
      </c>
      <c r="AB279">
        <v>0</v>
      </c>
      <c r="AC279">
        <v>2064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14964</v>
      </c>
    </row>
    <row r="280" spans="1:35" x14ac:dyDescent="0.35">
      <c r="A280">
        <v>4</v>
      </c>
      <c r="B280" t="s">
        <v>59</v>
      </c>
      <c r="D280" t="s">
        <v>60</v>
      </c>
      <c r="F280" t="s">
        <v>71</v>
      </c>
      <c r="G280" t="s">
        <v>902</v>
      </c>
      <c r="H280" t="s">
        <v>72</v>
      </c>
      <c r="I280" t="s">
        <v>903</v>
      </c>
      <c r="J280" t="s">
        <v>904</v>
      </c>
      <c r="K280" t="s">
        <v>60</v>
      </c>
      <c r="M280" t="s">
        <v>61</v>
      </c>
      <c r="N280" t="s">
        <v>62</v>
      </c>
      <c r="O280" t="s">
        <v>63</v>
      </c>
      <c r="P280" t="s">
        <v>69</v>
      </c>
      <c r="Q280" t="s">
        <v>70</v>
      </c>
      <c r="R280" t="s">
        <v>75</v>
      </c>
      <c r="S280" t="s">
        <v>76</v>
      </c>
      <c r="T280" t="s">
        <v>77</v>
      </c>
      <c r="U280" t="s">
        <v>78</v>
      </c>
      <c r="V280" t="s">
        <v>66</v>
      </c>
      <c r="W280" t="s">
        <v>67</v>
      </c>
      <c r="Y280" t="s">
        <v>79</v>
      </c>
      <c r="Z280" t="s">
        <v>80</v>
      </c>
      <c r="AA280" s="127">
        <v>24661.25</v>
      </c>
      <c r="AB280">
        <v>0</v>
      </c>
      <c r="AC280">
        <v>3945.8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28607.05</v>
      </c>
    </row>
    <row r="281" spans="1:35" x14ac:dyDescent="0.35">
      <c r="A281">
        <v>4</v>
      </c>
      <c r="B281" t="s">
        <v>59</v>
      </c>
      <c r="D281" t="s">
        <v>60</v>
      </c>
      <c r="F281" t="s">
        <v>71</v>
      </c>
      <c r="G281" t="s">
        <v>905</v>
      </c>
      <c r="H281" t="s">
        <v>72</v>
      </c>
      <c r="I281" t="s">
        <v>906</v>
      </c>
      <c r="J281" t="s">
        <v>907</v>
      </c>
      <c r="K281" t="s">
        <v>60</v>
      </c>
      <c r="M281" t="s">
        <v>61</v>
      </c>
      <c r="N281" t="s">
        <v>62</v>
      </c>
      <c r="O281" t="s">
        <v>63</v>
      </c>
      <c r="P281" t="s">
        <v>69</v>
      </c>
      <c r="Q281" t="s">
        <v>70</v>
      </c>
      <c r="R281" t="s">
        <v>75</v>
      </c>
      <c r="S281" t="s">
        <v>76</v>
      </c>
      <c r="T281" t="s">
        <v>77</v>
      </c>
      <c r="U281" t="s">
        <v>78</v>
      </c>
      <c r="V281" t="s">
        <v>66</v>
      </c>
      <c r="W281" t="s">
        <v>67</v>
      </c>
      <c r="Y281" t="s">
        <v>79</v>
      </c>
      <c r="Z281" t="s">
        <v>80</v>
      </c>
      <c r="AA281" s="127">
        <v>12551.7</v>
      </c>
      <c r="AB281">
        <v>0</v>
      </c>
      <c r="AC281">
        <v>2008.27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14559.97</v>
      </c>
    </row>
    <row r="282" spans="1:35" x14ac:dyDescent="0.35">
      <c r="A282">
        <v>4</v>
      </c>
      <c r="B282" t="s">
        <v>59</v>
      </c>
      <c r="D282" t="s">
        <v>60</v>
      </c>
      <c r="F282" t="s">
        <v>71</v>
      </c>
      <c r="G282" t="s">
        <v>908</v>
      </c>
      <c r="H282" t="s">
        <v>72</v>
      </c>
      <c r="I282" t="s">
        <v>909</v>
      </c>
      <c r="J282" t="s">
        <v>910</v>
      </c>
      <c r="K282" t="s">
        <v>60</v>
      </c>
      <c r="M282" t="s">
        <v>61</v>
      </c>
      <c r="N282" t="s">
        <v>62</v>
      </c>
      <c r="O282" t="s">
        <v>63</v>
      </c>
      <c r="P282" t="s">
        <v>69</v>
      </c>
      <c r="Q282" t="s">
        <v>70</v>
      </c>
      <c r="R282" t="s">
        <v>75</v>
      </c>
      <c r="S282" t="s">
        <v>76</v>
      </c>
      <c r="T282" t="s">
        <v>77</v>
      </c>
      <c r="U282" t="s">
        <v>78</v>
      </c>
      <c r="V282" t="s">
        <v>66</v>
      </c>
      <c r="W282" t="s">
        <v>67</v>
      </c>
      <c r="Y282" t="s">
        <v>79</v>
      </c>
      <c r="Z282" t="s">
        <v>80</v>
      </c>
      <c r="AA282" s="127">
        <v>14520</v>
      </c>
      <c r="AB282">
        <v>0</v>
      </c>
      <c r="AC282">
        <v>2323.1999999999998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16843.2</v>
      </c>
    </row>
    <row r="283" spans="1:35" x14ac:dyDescent="0.35">
      <c r="A283">
        <v>4</v>
      </c>
      <c r="B283" t="s">
        <v>59</v>
      </c>
      <c r="D283" t="s">
        <v>60</v>
      </c>
      <c r="F283" t="s">
        <v>71</v>
      </c>
      <c r="G283" t="s">
        <v>911</v>
      </c>
      <c r="H283" t="s">
        <v>72</v>
      </c>
      <c r="I283" t="s">
        <v>912</v>
      </c>
      <c r="J283" t="s">
        <v>913</v>
      </c>
      <c r="K283" t="s">
        <v>60</v>
      </c>
      <c r="M283" t="s">
        <v>61</v>
      </c>
      <c r="N283" t="s">
        <v>62</v>
      </c>
      <c r="O283" t="s">
        <v>63</v>
      </c>
      <c r="P283" t="s">
        <v>69</v>
      </c>
      <c r="Q283" t="s">
        <v>70</v>
      </c>
      <c r="R283" t="s">
        <v>75</v>
      </c>
      <c r="S283" t="s">
        <v>76</v>
      </c>
      <c r="T283" t="s">
        <v>77</v>
      </c>
      <c r="U283" t="s">
        <v>78</v>
      </c>
      <c r="V283" t="s">
        <v>66</v>
      </c>
      <c r="W283" t="s">
        <v>67</v>
      </c>
      <c r="Y283" t="s">
        <v>79</v>
      </c>
      <c r="Z283" t="s">
        <v>80</v>
      </c>
      <c r="AA283" s="127">
        <v>7475</v>
      </c>
      <c r="AB283">
        <v>0</v>
      </c>
      <c r="AC283">
        <v>1196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8671</v>
      </c>
    </row>
    <row r="284" spans="1:35" x14ac:dyDescent="0.35">
      <c r="A284">
        <v>4</v>
      </c>
      <c r="B284" t="s">
        <v>59</v>
      </c>
      <c r="D284" t="s">
        <v>60</v>
      </c>
      <c r="F284" t="s">
        <v>71</v>
      </c>
      <c r="G284" t="s">
        <v>914</v>
      </c>
      <c r="H284" t="s">
        <v>72</v>
      </c>
      <c r="I284" t="s">
        <v>915</v>
      </c>
      <c r="J284" t="s">
        <v>916</v>
      </c>
      <c r="K284" t="s">
        <v>60</v>
      </c>
      <c r="M284" t="s">
        <v>61</v>
      </c>
      <c r="N284" t="s">
        <v>62</v>
      </c>
      <c r="O284" t="s">
        <v>63</v>
      </c>
      <c r="P284" t="s">
        <v>69</v>
      </c>
      <c r="Q284" t="s">
        <v>70</v>
      </c>
      <c r="R284" t="s">
        <v>75</v>
      </c>
      <c r="S284" t="s">
        <v>76</v>
      </c>
      <c r="T284" t="s">
        <v>77</v>
      </c>
      <c r="U284" t="s">
        <v>78</v>
      </c>
      <c r="V284" t="s">
        <v>66</v>
      </c>
      <c r="W284" t="s">
        <v>67</v>
      </c>
      <c r="Y284" t="s">
        <v>79</v>
      </c>
      <c r="Z284" t="s">
        <v>80</v>
      </c>
      <c r="AA284" s="127">
        <v>20120.75</v>
      </c>
      <c r="AB284">
        <v>0</v>
      </c>
      <c r="AC284">
        <v>3219.32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23340.07</v>
      </c>
    </row>
    <row r="285" spans="1:35" x14ac:dyDescent="0.35">
      <c r="A285">
        <v>4</v>
      </c>
      <c r="B285" t="s">
        <v>59</v>
      </c>
      <c r="D285" t="s">
        <v>60</v>
      </c>
      <c r="F285" t="s">
        <v>71</v>
      </c>
      <c r="G285" t="s">
        <v>917</v>
      </c>
      <c r="H285" t="s">
        <v>72</v>
      </c>
      <c r="I285" t="s">
        <v>918</v>
      </c>
      <c r="J285" t="s">
        <v>919</v>
      </c>
      <c r="K285" t="s">
        <v>60</v>
      </c>
      <c r="M285" t="s">
        <v>61</v>
      </c>
      <c r="N285" t="s">
        <v>62</v>
      </c>
      <c r="O285" t="s">
        <v>63</v>
      </c>
      <c r="P285" t="s">
        <v>69</v>
      </c>
      <c r="Q285" t="s">
        <v>70</v>
      </c>
      <c r="R285" t="s">
        <v>75</v>
      </c>
      <c r="S285" t="s">
        <v>76</v>
      </c>
      <c r="T285" t="s">
        <v>77</v>
      </c>
      <c r="U285" t="s">
        <v>78</v>
      </c>
      <c r="V285" t="s">
        <v>66</v>
      </c>
      <c r="W285" t="s">
        <v>67</v>
      </c>
      <c r="Y285" t="s">
        <v>79</v>
      </c>
      <c r="Z285" t="s">
        <v>80</v>
      </c>
      <c r="AA285" s="127">
        <v>16640</v>
      </c>
      <c r="AB285">
        <v>0</v>
      </c>
      <c r="AC285">
        <v>2662.4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19302.400000000001</v>
      </c>
    </row>
    <row r="286" spans="1:35" x14ac:dyDescent="0.35">
      <c r="A286">
        <v>4</v>
      </c>
      <c r="B286" t="s">
        <v>59</v>
      </c>
      <c r="D286" t="s">
        <v>60</v>
      </c>
      <c r="F286" t="s">
        <v>71</v>
      </c>
      <c r="G286" t="s">
        <v>920</v>
      </c>
      <c r="H286" t="s">
        <v>72</v>
      </c>
      <c r="I286" t="s">
        <v>921</v>
      </c>
      <c r="J286" t="s">
        <v>922</v>
      </c>
      <c r="K286" t="s">
        <v>60</v>
      </c>
      <c r="M286" t="s">
        <v>61</v>
      </c>
      <c r="N286" t="s">
        <v>62</v>
      </c>
      <c r="O286" t="s">
        <v>63</v>
      </c>
      <c r="P286" t="s">
        <v>69</v>
      </c>
      <c r="Q286" t="s">
        <v>70</v>
      </c>
      <c r="R286" t="s">
        <v>75</v>
      </c>
      <c r="S286" t="s">
        <v>76</v>
      </c>
      <c r="T286" t="s">
        <v>77</v>
      </c>
      <c r="U286" t="s">
        <v>78</v>
      </c>
      <c r="V286" t="s">
        <v>66</v>
      </c>
      <c r="W286" t="s">
        <v>67</v>
      </c>
      <c r="Y286" t="s">
        <v>79</v>
      </c>
      <c r="Z286" t="s">
        <v>80</v>
      </c>
      <c r="AA286" s="127">
        <v>17600</v>
      </c>
      <c r="AB286">
        <v>0</v>
      </c>
      <c r="AC286">
        <v>2816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20416</v>
      </c>
    </row>
    <row r="287" spans="1:35" x14ac:dyDescent="0.35">
      <c r="A287">
        <v>4</v>
      </c>
      <c r="B287" t="s">
        <v>59</v>
      </c>
      <c r="D287" t="s">
        <v>60</v>
      </c>
      <c r="F287" t="s">
        <v>71</v>
      </c>
      <c r="G287" t="s">
        <v>923</v>
      </c>
      <c r="H287" t="s">
        <v>72</v>
      </c>
      <c r="I287" t="s">
        <v>924</v>
      </c>
      <c r="J287" t="s">
        <v>925</v>
      </c>
      <c r="K287" t="s">
        <v>60</v>
      </c>
      <c r="M287" t="s">
        <v>61</v>
      </c>
      <c r="N287" t="s">
        <v>62</v>
      </c>
      <c r="O287" t="s">
        <v>63</v>
      </c>
      <c r="P287" t="s">
        <v>69</v>
      </c>
      <c r="Q287" t="s">
        <v>70</v>
      </c>
      <c r="R287" t="s">
        <v>75</v>
      </c>
      <c r="S287" t="s">
        <v>76</v>
      </c>
      <c r="T287" t="s">
        <v>77</v>
      </c>
      <c r="U287" t="s">
        <v>78</v>
      </c>
      <c r="V287" t="s">
        <v>66</v>
      </c>
      <c r="W287" t="s">
        <v>67</v>
      </c>
      <c r="Y287" t="s">
        <v>79</v>
      </c>
      <c r="Z287" t="s">
        <v>80</v>
      </c>
      <c r="AA287" s="127">
        <v>9450</v>
      </c>
      <c r="AB287">
        <v>0</v>
      </c>
      <c r="AC287">
        <v>1512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10962</v>
      </c>
    </row>
    <row r="288" spans="1:35" x14ac:dyDescent="0.35">
      <c r="A288">
        <v>4</v>
      </c>
      <c r="B288" t="s">
        <v>59</v>
      </c>
      <c r="D288" t="s">
        <v>60</v>
      </c>
      <c r="F288" t="s">
        <v>71</v>
      </c>
      <c r="G288" t="s">
        <v>926</v>
      </c>
      <c r="H288" t="s">
        <v>72</v>
      </c>
      <c r="I288" t="s">
        <v>927</v>
      </c>
      <c r="J288" t="s">
        <v>928</v>
      </c>
      <c r="K288" t="s">
        <v>60</v>
      </c>
      <c r="M288" t="s">
        <v>61</v>
      </c>
      <c r="N288" t="s">
        <v>62</v>
      </c>
      <c r="O288" t="s">
        <v>63</v>
      </c>
      <c r="P288" t="s">
        <v>69</v>
      </c>
      <c r="Q288" t="s">
        <v>70</v>
      </c>
      <c r="R288" t="s">
        <v>75</v>
      </c>
      <c r="S288" t="s">
        <v>76</v>
      </c>
      <c r="T288" t="s">
        <v>77</v>
      </c>
      <c r="U288" t="s">
        <v>78</v>
      </c>
      <c r="V288" t="s">
        <v>66</v>
      </c>
      <c r="W288" t="s">
        <v>67</v>
      </c>
      <c r="Y288" t="s">
        <v>79</v>
      </c>
      <c r="Z288" t="s">
        <v>80</v>
      </c>
      <c r="AA288" s="127">
        <v>12980</v>
      </c>
      <c r="AB288">
        <v>0</v>
      </c>
      <c r="AC288">
        <v>2076.8000000000002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15056.8</v>
      </c>
    </row>
    <row r="289" spans="1:36" x14ac:dyDescent="0.35">
      <c r="A289">
        <v>4</v>
      </c>
      <c r="B289" t="s">
        <v>59</v>
      </c>
      <c r="D289" t="s">
        <v>60</v>
      </c>
      <c r="F289" t="s">
        <v>71</v>
      </c>
      <c r="G289" t="s">
        <v>929</v>
      </c>
      <c r="H289" t="s">
        <v>72</v>
      </c>
      <c r="I289" t="s">
        <v>930</v>
      </c>
      <c r="J289" t="s">
        <v>931</v>
      </c>
      <c r="K289" t="s">
        <v>60</v>
      </c>
      <c r="M289" t="s">
        <v>61</v>
      </c>
      <c r="N289" t="s">
        <v>62</v>
      </c>
      <c r="O289" t="s">
        <v>63</v>
      </c>
      <c r="P289" t="s">
        <v>69</v>
      </c>
      <c r="Q289" t="s">
        <v>70</v>
      </c>
      <c r="R289" t="s">
        <v>75</v>
      </c>
      <c r="S289" t="s">
        <v>76</v>
      </c>
      <c r="T289" t="s">
        <v>77</v>
      </c>
      <c r="U289" t="s">
        <v>78</v>
      </c>
      <c r="V289" t="s">
        <v>66</v>
      </c>
      <c r="W289" t="s">
        <v>67</v>
      </c>
      <c r="Y289" t="s">
        <v>79</v>
      </c>
      <c r="Z289" t="s">
        <v>80</v>
      </c>
      <c r="AA289" s="127">
        <v>17382.75</v>
      </c>
      <c r="AB289">
        <v>0</v>
      </c>
      <c r="AC289">
        <v>2781.24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20163.990000000002</v>
      </c>
    </row>
    <row r="290" spans="1:36" s="119" customFormat="1" ht="15" thickBot="1" x14ac:dyDescent="0.4">
      <c r="A290" s="119">
        <v>4</v>
      </c>
      <c r="B290" s="119" t="s">
        <v>59</v>
      </c>
      <c r="D290" s="119" t="s">
        <v>60</v>
      </c>
      <c r="F290" s="119" t="s">
        <v>71</v>
      </c>
      <c r="G290" s="119" t="s">
        <v>932</v>
      </c>
      <c r="H290" s="119" t="s">
        <v>72</v>
      </c>
      <c r="I290" s="119" t="s">
        <v>933</v>
      </c>
      <c r="J290" s="119" t="s">
        <v>934</v>
      </c>
      <c r="K290" s="119" t="s">
        <v>60</v>
      </c>
      <c r="M290" s="119" t="s">
        <v>61</v>
      </c>
      <c r="N290" s="119" t="s">
        <v>62</v>
      </c>
      <c r="O290" s="119" t="s">
        <v>63</v>
      </c>
      <c r="P290" s="119" t="s">
        <v>69</v>
      </c>
      <c r="Q290" s="119" t="s">
        <v>70</v>
      </c>
      <c r="R290" s="119" t="s">
        <v>75</v>
      </c>
      <c r="S290" s="119" t="s">
        <v>76</v>
      </c>
      <c r="T290" s="119" t="s">
        <v>77</v>
      </c>
      <c r="U290" s="119" t="s">
        <v>78</v>
      </c>
      <c r="V290" s="119" t="s">
        <v>66</v>
      </c>
      <c r="W290" s="119" t="s">
        <v>67</v>
      </c>
      <c r="Y290" s="119" t="s">
        <v>79</v>
      </c>
      <c r="Z290" s="119" t="s">
        <v>80</v>
      </c>
      <c r="AA290" s="140">
        <v>19400</v>
      </c>
      <c r="AB290" s="119">
        <v>0</v>
      </c>
      <c r="AC290" s="119">
        <v>3104</v>
      </c>
      <c r="AD290" s="119">
        <v>0</v>
      </c>
      <c r="AE290" s="119">
        <v>0</v>
      </c>
      <c r="AF290" s="119">
        <v>0</v>
      </c>
      <c r="AG290" s="119">
        <v>0</v>
      </c>
      <c r="AH290" s="119">
        <v>0</v>
      </c>
      <c r="AI290" s="119">
        <v>22504</v>
      </c>
      <c r="AJ290" s="127">
        <f>SUM(AA224:AA290)</f>
        <v>1431521</v>
      </c>
    </row>
    <row r="291" spans="1:36" x14ac:dyDescent="0.35">
      <c r="A291">
        <v>5</v>
      </c>
      <c r="B291" t="s">
        <v>59</v>
      </c>
      <c r="D291" t="s">
        <v>60</v>
      </c>
      <c r="F291" t="s">
        <v>71</v>
      </c>
      <c r="G291" t="s">
        <v>935</v>
      </c>
      <c r="H291" t="s">
        <v>72</v>
      </c>
      <c r="I291" t="s">
        <v>936</v>
      </c>
      <c r="J291" t="s">
        <v>937</v>
      </c>
      <c r="K291" t="s">
        <v>60</v>
      </c>
      <c r="M291" t="s">
        <v>61</v>
      </c>
      <c r="N291" t="s">
        <v>62</v>
      </c>
      <c r="O291" t="s">
        <v>63</v>
      </c>
      <c r="P291" t="s">
        <v>69</v>
      </c>
      <c r="Q291" t="s">
        <v>70</v>
      </c>
      <c r="R291" t="s">
        <v>75</v>
      </c>
      <c r="S291" t="s">
        <v>76</v>
      </c>
      <c r="T291" t="s">
        <v>77</v>
      </c>
      <c r="U291" t="s">
        <v>78</v>
      </c>
      <c r="V291" t="s">
        <v>66</v>
      </c>
      <c r="W291" t="s">
        <v>67</v>
      </c>
      <c r="Y291" t="s">
        <v>79</v>
      </c>
      <c r="Z291" t="s">
        <v>80</v>
      </c>
      <c r="AA291" s="142">
        <v>12100</v>
      </c>
      <c r="AB291" s="25">
        <v>0</v>
      </c>
      <c r="AC291" s="25">
        <v>1936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14036</v>
      </c>
    </row>
    <row r="292" spans="1:36" x14ac:dyDescent="0.35">
      <c r="A292">
        <v>5</v>
      </c>
      <c r="B292" t="s">
        <v>59</v>
      </c>
      <c r="D292" t="s">
        <v>60</v>
      </c>
      <c r="F292" t="s">
        <v>71</v>
      </c>
      <c r="G292" t="s">
        <v>938</v>
      </c>
      <c r="H292" t="s">
        <v>72</v>
      </c>
      <c r="I292" t="s">
        <v>939</v>
      </c>
      <c r="J292" t="s">
        <v>940</v>
      </c>
      <c r="K292" t="s">
        <v>60</v>
      </c>
      <c r="M292" t="s">
        <v>61</v>
      </c>
      <c r="N292" t="s">
        <v>62</v>
      </c>
      <c r="O292" t="s">
        <v>63</v>
      </c>
      <c r="P292" t="s">
        <v>69</v>
      </c>
      <c r="Q292" t="s">
        <v>70</v>
      </c>
      <c r="R292" t="s">
        <v>75</v>
      </c>
      <c r="S292" t="s">
        <v>76</v>
      </c>
      <c r="T292" t="s">
        <v>77</v>
      </c>
      <c r="U292" t="s">
        <v>78</v>
      </c>
      <c r="V292" t="s">
        <v>66</v>
      </c>
      <c r="W292" t="s">
        <v>67</v>
      </c>
      <c r="Y292" t="s">
        <v>79</v>
      </c>
      <c r="Z292" t="s">
        <v>80</v>
      </c>
      <c r="AA292" s="142">
        <v>6825</v>
      </c>
      <c r="AB292" s="25">
        <v>0</v>
      </c>
      <c r="AC292" s="25">
        <v>1092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7917</v>
      </c>
    </row>
    <row r="293" spans="1:36" x14ac:dyDescent="0.35">
      <c r="A293">
        <v>5</v>
      </c>
      <c r="B293" t="s">
        <v>59</v>
      </c>
      <c r="D293" t="s">
        <v>60</v>
      </c>
      <c r="F293" t="s">
        <v>71</v>
      </c>
      <c r="G293" t="s">
        <v>941</v>
      </c>
      <c r="H293" t="s">
        <v>72</v>
      </c>
      <c r="I293" t="s">
        <v>942</v>
      </c>
      <c r="J293" t="s">
        <v>943</v>
      </c>
      <c r="K293" t="s">
        <v>60</v>
      </c>
      <c r="M293" t="s">
        <v>61</v>
      </c>
      <c r="N293" t="s">
        <v>62</v>
      </c>
      <c r="O293" t="s">
        <v>63</v>
      </c>
      <c r="P293" t="s">
        <v>69</v>
      </c>
      <c r="Q293" t="s">
        <v>70</v>
      </c>
      <c r="R293" t="s">
        <v>75</v>
      </c>
      <c r="S293" t="s">
        <v>76</v>
      </c>
      <c r="T293" t="s">
        <v>77</v>
      </c>
      <c r="U293" t="s">
        <v>78</v>
      </c>
      <c r="V293" t="s">
        <v>66</v>
      </c>
      <c r="W293" t="s">
        <v>67</v>
      </c>
      <c r="Y293" t="s">
        <v>79</v>
      </c>
      <c r="Z293" t="s">
        <v>80</v>
      </c>
      <c r="AA293" s="142">
        <v>9540</v>
      </c>
      <c r="AB293" s="25">
        <v>0</v>
      </c>
      <c r="AC293" s="25">
        <v>1526.4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11066.4</v>
      </c>
    </row>
    <row r="294" spans="1:36" x14ac:dyDescent="0.35">
      <c r="A294">
        <v>5</v>
      </c>
      <c r="B294" t="s">
        <v>59</v>
      </c>
      <c r="D294" t="s">
        <v>60</v>
      </c>
      <c r="F294" t="s">
        <v>71</v>
      </c>
      <c r="G294" t="s">
        <v>944</v>
      </c>
      <c r="H294" t="s">
        <v>72</v>
      </c>
      <c r="I294" t="s">
        <v>945</v>
      </c>
      <c r="J294" t="s">
        <v>946</v>
      </c>
      <c r="K294" t="s">
        <v>60</v>
      </c>
      <c r="M294" t="s">
        <v>61</v>
      </c>
      <c r="N294" t="s">
        <v>62</v>
      </c>
      <c r="O294" t="s">
        <v>63</v>
      </c>
      <c r="P294" t="s">
        <v>301</v>
      </c>
      <c r="Q294" t="s">
        <v>302</v>
      </c>
      <c r="R294" t="s">
        <v>75</v>
      </c>
      <c r="S294" t="s">
        <v>76</v>
      </c>
      <c r="T294" t="s">
        <v>77</v>
      </c>
      <c r="U294" t="s">
        <v>78</v>
      </c>
      <c r="V294" t="s">
        <v>66</v>
      </c>
      <c r="W294" t="s">
        <v>67</v>
      </c>
      <c r="Y294" t="s">
        <v>79</v>
      </c>
      <c r="Z294" t="s">
        <v>80</v>
      </c>
      <c r="AA294" s="142">
        <v>33920</v>
      </c>
      <c r="AB294" s="25">
        <v>0</v>
      </c>
      <c r="AC294" s="25">
        <v>5427.2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39347.199999999997</v>
      </c>
    </row>
    <row r="295" spans="1:36" x14ac:dyDescent="0.35">
      <c r="A295">
        <v>5</v>
      </c>
      <c r="B295" t="s">
        <v>59</v>
      </c>
      <c r="D295" t="s">
        <v>60</v>
      </c>
      <c r="F295" t="s">
        <v>71</v>
      </c>
      <c r="G295" t="s">
        <v>947</v>
      </c>
      <c r="H295" t="s">
        <v>72</v>
      </c>
      <c r="I295" t="s">
        <v>948</v>
      </c>
      <c r="J295" t="s">
        <v>949</v>
      </c>
      <c r="K295" t="s">
        <v>60</v>
      </c>
      <c r="M295" t="s">
        <v>61</v>
      </c>
      <c r="N295" t="s">
        <v>62</v>
      </c>
      <c r="O295" t="s">
        <v>63</v>
      </c>
      <c r="P295" t="s">
        <v>69</v>
      </c>
      <c r="Q295" t="s">
        <v>70</v>
      </c>
      <c r="R295" t="s">
        <v>75</v>
      </c>
      <c r="S295" t="s">
        <v>76</v>
      </c>
      <c r="T295" t="s">
        <v>77</v>
      </c>
      <c r="U295" t="s">
        <v>78</v>
      </c>
      <c r="V295" t="s">
        <v>66</v>
      </c>
      <c r="W295" t="s">
        <v>67</v>
      </c>
      <c r="Y295" t="s">
        <v>79</v>
      </c>
      <c r="Z295" t="s">
        <v>80</v>
      </c>
      <c r="AA295" s="142">
        <v>15386</v>
      </c>
      <c r="AB295" s="25">
        <v>0</v>
      </c>
      <c r="AC295" s="25">
        <v>2461.7600000000002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17847.759999999998</v>
      </c>
    </row>
    <row r="296" spans="1:36" x14ac:dyDescent="0.35">
      <c r="A296">
        <v>5</v>
      </c>
      <c r="B296" t="s">
        <v>59</v>
      </c>
      <c r="D296" t="s">
        <v>60</v>
      </c>
      <c r="F296" t="s">
        <v>71</v>
      </c>
      <c r="G296" t="s">
        <v>950</v>
      </c>
      <c r="H296" t="s">
        <v>72</v>
      </c>
      <c r="I296" t="s">
        <v>951</v>
      </c>
      <c r="J296" t="s">
        <v>952</v>
      </c>
      <c r="K296" t="s">
        <v>60</v>
      </c>
      <c r="M296" t="s">
        <v>61</v>
      </c>
      <c r="N296" t="s">
        <v>62</v>
      </c>
      <c r="O296" t="s">
        <v>63</v>
      </c>
      <c r="P296" t="s">
        <v>69</v>
      </c>
      <c r="Q296" t="s">
        <v>70</v>
      </c>
      <c r="R296" t="s">
        <v>75</v>
      </c>
      <c r="S296" t="s">
        <v>76</v>
      </c>
      <c r="T296" t="s">
        <v>77</v>
      </c>
      <c r="U296" t="s">
        <v>78</v>
      </c>
      <c r="V296" t="s">
        <v>66</v>
      </c>
      <c r="W296" t="s">
        <v>67</v>
      </c>
      <c r="Y296" t="s">
        <v>79</v>
      </c>
      <c r="Z296" t="s">
        <v>80</v>
      </c>
      <c r="AA296" s="142">
        <v>11165</v>
      </c>
      <c r="AB296" s="25">
        <v>0</v>
      </c>
      <c r="AC296" s="25">
        <v>1786.4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12951.4</v>
      </c>
    </row>
    <row r="297" spans="1:36" x14ac:dyDescent="0.35">
      <c r="A297">
        <v>5</v>
      </c>
      <c r="B297" t="s">
        <v>59</v>
      </c>
      <c r="D297" t="s">
        <v>60</v>
      </c>
      <c r="F297" t="s">
        <v>71</v>
      </c>
      <c r="G297" t="s">
        <v>953</v>
      </c>
      <c r="H297" t="s">
        <v>72</v>
      </c>
      <c r="I297" t="s">
        <v>954</v>
      </c>
      <c r="J297" t="s">
        <v>955</v>
      </c>
      <c r="K297" t="s">
        <v>60</v>
      </c>
      <c r="M297" t="s">
        <v>61</v>
      </c>
      <c r="N297" t="s">
        <v>62</v>
      </c>
      <c r="O297" t="s">
        <v>63</v>
      </c>
      <c r="P297" t="s">
        <v>69</v>
      </c>
      <c r="Q297" t="s">
        <v>70</v>
      </c>
      <c r="R297" t="s">
        <v>75</v>
      </c>
      <c r="S297" t="s">
        <v>76</v>
      </c>
      <c r="T297" t="s">
        <v>77</v>
      </c>
      <c r="U297" t="s">
        <v>78</v>
      </c>
      <c r="V297" t="s">
        <v>66</v>
      </c>
      <c r="W297" t="s">
        <v>67</v>
      </c>
      <c r="Y297" t="s">
        <v>79</v>
      </c>
      <c r="Z297" t="s">
        <v>80</v>
      </c>
      <c r="AA297" s="142">
        <v>9900</v>
      </c>
      <c r="AB297" s="25">
        <v>0</v>
      </c>
      <c r="AC297" s="25">
        <v>1584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11484</v>
      </c>
    </row>
    <row r="298" spans="1:36" x14ac:dyDescent="0.35">
      <c r="A298">
        <v>5</v>
      </c>
      <c r="B298" t="s">
        <v>59</v>
      </c>
      <c r="D298" t="s">
        <v>60</v>
      </c>
      <c r="F298" t="s">
        <v>71</v>
      </c>
      <c r="G298" t="s">
        <v>956</v>
      </c>
      <c r="H298" t="s">
        <v>72</v>
      </c>
      <c r="I298" t="s">
        <v>957</v>
      </c>
      <c r="J298" t="s">
        <v>958</v>
      </c>
      <c r="K298" t="s">
        <v>60</v>
      </c>
      <c r="M298" t="s">
        <v>61</v>
      </c>
      <c r="N298" t="s">
        <v>62</v>
      </c>
      <c r="O298" t="s">
        <v>63</v>
      </c>
      <c r="P298" t="s">
        <v>69</v>
      </c>
      <c r="Q298" t="s">
        <v>70</v>
      </c>
      <c r="R298" t="s">
        <v>75</v>
      </c>
      <c r="S298" t="s">
        <v>76</v>
      </c>
      <c r="T298" t="s">
        <v>77</v>
      </c>
      <c r="U298" t="s">
        <v>78</v>
      </c>
      <c r="V298" t="s">
        <v>66</v>
      </c>
      <c r="W298" t="s">
        <v>67</v>
      </c>
      <c r="Y298" t="s">
        <v>79</v>
      </c>
      <c r="Z298" t="s">
        <v>80</v>
      </c>
      <c r="AA298" s="142">
        <v>19164.25</v>
      </c>
      <c r="AB298" s="25">
        <v>0</v>
      </c>
      <c r="AC298" s="25">
        <v>3066.28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22230.53</v>
      </c>
    </row>
    <row r="299" spans="1:36" x14ac:dyDescent="0.35">
      <c r="A299">
        <v>5</v>
      </c>
      <c r="B299" t="s">
        <v>59</v>
      </c>
      <c r="D299" t="s">
        <v>60</v>
      </c>
      <c r="F299" t="s">
        <v>71</v>
      </c>
      <c r="G299" t="s">
        <v>959</v>
      </c>
      <c r="H299" t="s">
        <v>72</v>
      </c>
      <c r="I299" t="s">
        <v>960</v>
      </c>
      <c r="J299" t="s">
        <v>961</v>
      </c>
      <c r="K299" t="s">
        <v>60</v>
      </c>
      <c r="M299" t="s">
        <v>61</v>
      </c>
      <c r="N299" t="s">
        <v>62</v>
      </c>
      <c r="O299" t="s">
        <v>63</v>
      </c>
      <c r="P299" t="s">
        <v>69</v>
      </c>
      <c r="Q299" t="s">
        <v>70</v>
      </c>
      <c r="R299" t="s">
        <v>75</v>
      </c>
      <c r="S299" t="s">
        <v>76</v>
      </c>
      <c r="T299" t="s">
        <v>77</v>
      </c>
      <c r="U299" t="s">
        <v>78</v>
      </c>
      <c r="V299" t="s">
        <v>66</v>
      </c>
      <c r="W299" t="s">
        <v>67</v>
      </c>
      <c r="Y299" t="s">
        <v>79</v>
      </c>
      <c r="Z299" t="s">
        <v>80</v>
      </c>
      <c r="AA299" s="142">
        <v>23650</v>
      </c>
      <c r="AB299" s="25">
        <v>0</v>
      </c>
      <c r="AC299" s="25">
        <v>3784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27434</v>
      </c>
    </row>
    <row r="300" spans="1:36" x14ac:dyDescent="0.35">
      <c r="A300">
        <v>5</v>
      </c>
      <c r="B300" t="s">
        <v>59</v>
      </c>
      <c r="D300" t="s">
        <v>60</v>
      </c>
      <c r="F300" t="s">
        <v>71</v>
      </c>
      <c r="G300" t="s">
        <v>962</v>
      </c>
      <c r="H300" t="s">
        <v>72</v>
      </c>
      <c r="I300" t="s">
        <v>963</v>
      </c>
      <c r="J300" t="s">
        <v>964</v>
      </c>
      <c r="K300" t="s">
        <v>60</v>
      </c>
      <c r="M300" t="s">
        <v>61</v>
      </c>
      <c r="N300" t="s">
        <v>62</v>
      </c>
      <c r="O300" t="s">
        <v>63</v>
      </c>
      <c r="P300" t="s">
        <v>69</v>
      </c>
      <c r="Q300" t="s">
        <v>70</v>
      </c>
      <c r="R300" t="s">
        <v>75</v>
      </c>
      <c r="S300" t="s">
        <v>76</v>
      </c>
      <c r="T300" t="s">
        <v>77</v>
      </c>
      <c r="U300" t="s">
        <v>78</v>
      </c>
      <c r="V300" t="s">
        <v>66</v>
      </c>
      <c r="W300" t="s">
        <v>67</v>
      </c>
      <c r="Y300" t="s">
        <v>79</v>
      </c>
      <c r="Z300" t="s">
        <v>80</v>
      </c>
      <c r="AA300" s="142">
        <v>19222.5</v>
      </c>
      <c r="AB300" s="25">
        <v>0</v>
      </c>
      <c r="AC300" s="25">
        <v>3075.6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22298.1</v>
      </c>
    </row>
    <row r="301" spans="1:36" x14ac:dyDescent="0.35">
      <c r="A301">
        <v>5</v>
      </c>
      <c r="B301" t="s">
        <v>59</v>
      </c>
      <c r="D301" t="s">
        <v>60</v>
      </c>
      <c r="F301" t="s">
        <v>71</v>
      </c>
      <c r="G301" t="s">
        <v>965</v>
      </c>
      <c r="H301" t="s">
        <v>72</v>
      </c>
      <c r="I301" t="s">
        <v>966</v>
      </c>
      <c r="J301" t="s">
        <v>967</v>
      </c>
      <c r="K301" t="s">
        <v>60</v>
      </c>
      <c r="M301" t="s">
        <v>61</v>
      </c>
      <c r="N301" t="s">
        <v>62</v>
      </c>
      <c r="O301" t="s">
        <v>63</v>
      </c>
      <c r="P301" t="s">
        <v>69</v>
      </c>
      <c r="Q301" t="s">
        <v>70</v>
      </c>
      <c r="R301" t="s">
        <v>75</v>
      </c>
      <c r="S301" t="s">
        <v>76</v>
      </c>
      <c r="T301" t="s">
        <v>77</v>
      </c>
      <c r="U301" t="s">
        <v>78</v>
      </c>
      <c r="V301" t="s">
        <v>66</v>
      </c>
      <c r="W301" t="s">
        <v>67</v>
      </c>
      <c r="Y301" t="s">
        <v>79</v>
      </c>
      <c r="Z301" t="s">
        <v>80</v>
      </c>
      <c r="AA301" s="142">
        <v>13007.25</v>
      </c>
      <c r="AB301" s="25">
        <v>0</v>
      </c>
      <c r="AC301" s="25">
        <v>2081.16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15088.41</v>
      </c>
    </row>
    <row r="302" spans="1:36" x14ac:dyDescent="0.35">
      <c r="A302">
        <v>5</v>
      </c>
      <c r="B302" t="s">
        <v>59</v>
      </c>
      <c r="D302" t="s">
        <v>60</v>
      </c>
      <c r="F302" t="s">
        <v>71</v>
      </c>
      <c r="G302" t="s">
        <v>968</v>
      </c>
      <c r="H302" t="s">
        <v>72</v>
      </c>
      <c r="I302" t="s">
        <v>969</v>
      </c>
      <c r="J302" t="s">
        <v>970</v>
      </c>
      <c r="K302" t="s">
        <v>60</v>
      </c>
      <c r="M302" t="s">
        <v>61</v>
      </c>
      <c r="N302" t="s">
        <v>62</v>
      </c>
      <c r="O302" t="s">
        <v>63</v>
      </c>
      <c r="P302" t="s">
        <v>69</v>
      </c>
      <c r="Q302" t="s">
        <v>70</v>
      </c>
      <c r="R302" t="s">
        <v>75</v>
      </c>
      <c r="S302" t="s">
        <v>76</v>
      </c>
      <c r="T302" t="s">
        <v>77</v>
      </c>
      <c r="U302" t="s">
        <v>78</v>
      </c>
      <c r="V302" t="s">
        <v>66</v>
      </c>
      <c r="W302" t="s">
        <v>67</v>
      </c>
      <c r="Y302" t="s">
        <v>79</v>
      </c>
      <c r="Z302" t="s">
        <v>80</v>
      </c>
      <c r="AA302" s="142">
        <v>13200</v>
      </c>
      <c r="AB302" s="25">
        <v>0</v>
      </c>
      <c r="AC302" s="25">
        <v>2112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15312</v>
      </c>
    </row>
    <row r="303" spans="1:36" x14ac:dyDescent="0.35">
      <c r="A303">
        <v>5</v>
      </c>
      <c r="B303" t="s">
        <v>59</v>
      </c>
      <c r="D303" t="s">
        <v>60</v>
      </c>
      <c r="F303" t="s">
        <v>71</v>
      </c>
      <c r="G303" t="s">
        <v>971</v>
      </c>
      <c r="H303" t="s">
        <v>72</v>
      </c>
      <c r="I303" t="s">
        <v>972</v>
      </c>
      <c r="J303" t="s">
        <v>973</v>
      </c>
      <c r="K303" t="s">
        <v>60</v>
      </c>
      <c r="M303" t="s">
        <v>61</v>
      </c>
      <c r="N303" t="s">
        <v>62</v>
      </c>
      <c r="O303" t="s">
        <v>63</v>
      </c>
      <c r="P303" t="s">
        <v>69</v>
      </c>
      <c r="Q303" t="s">
        <v>70</v>
      </c>
      <c r="R303" t="s">
        <v>75</v>
      </c>
      <c r="S303" t="s">
        <v>76</v>
      </c>
      <c r="T303" t="s">
        <v>77</v>
      </c>
      <c r="U303" t="s">
        <v>78</v>
      </c>
      <c r="V303" t="s">
        <v>66</v>
      </c>
      <c r="W303" t="s">
        <v>67</v>
      </c>
      <c r="Y303" t="s">
        <v>79</v>
      </c>
      <c r="Z303" t="s">
        <v>80</v>
      </c>
      <c r="AA303" s="142">
        <v>20532.8</v>
      </c>
      <c r="AB303" s="25">
        <v>0</v>
      </c>
      <c r="AC303" s="25">
        <v>3285.25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23818.05</v>
      </c>
    </row>
    <row r="304" spans="1:36" x14ac:dyDescent="0.35">
      <c r="A304">
        <v>5</v>
      </c>
      <c r="B304" t="s">
        <v>59</v>
      </c>
      <c r="D304" t="s">
        <v>60</v>
      </c>
      <c r="F304" t="s">
        <v>71</v>
      </c>
      <c r="G304" t="s">
        <v>974</v>
      </c>
      <c r="H304" t="s">
        <v>72</v>
      </c>
      <c r="I304" t="s">
        <v>975</v>
      </c>
      <c r="J304" t="s">
        <v>976</v>
      </c>
      <c r="K304" t="s">
        <v>60</v>
      </c>
      <c r="M304" t="s">
        <v>61</v>
      </c>
      <c r="N304" t="s">
        <v>62</v>
      </c>
      <c r="O304" t="s">
        <v>63</v>
      </c>
      <c r="P304" t="s">
        <v>69</v>
      </c>
      <c r="Q304" t="s">
        <v>70</v>
      </c>
      <c r="R304" t="s">
        <v>75</v>
      </c>
      <c r="S304" t="s">
        <v>76</v>
      </c>
      <c r="T304" t="s">
        <v>77</v>
      </c>
      <c r="U304" t="s">
        <v>78</v>
      </c>
      <c r="V304" t="s">
        <v>66</v>
      </c>
      <c r="W304" t="s">
        <v>67</v>
      </c>
      <c r="Y304" t="s">
        <v>79</v>
      </c>
      <c r="Z304" t="s">
        <v>80</v>
      </c>
      <c r="AA304" s="142">
        <v>23382</v>
      </c>
      <c r="AB304" s="25">
        <v>0</v>
      </c>
      <c r="AC304" s="25">
        <v>3741.12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27123.119999999999</v>
      </c>
    </row>
    <row r="305" spans="1:35" x14ac:dyDescent="0.35">
      <c r="A305">
        <v>5</v>
      </c>
      <c r="B305" t="s">
        <v>59</v>
      </c>
      <c r="D305" t="s">
        <v>60</v>
      </c>
      <c r="F305" t="s">
        <v>71</v>
      </c>
      <c r="G305" t="s">
        <v>977</v>
      </c>
      <c r="H305" t="s">
        <v>72</v>
      </c>
      <c r="I305" t="s">
        <v>978</v>
      </c>
      <c r="J305" t="s">
        <v>979</v>
      </c>
      <c r="K305" t="s">
        <v>60</v>
      </c>
      <c r="M305" t="s">
        <v>61</v>
      </c>
      <c r="N305" t="s">
        <v>62</v>
      </c>
      <c r="O305" t="s">
        <v>63</v>
      </c>
      <c r="P305" t="s">
        <v>301</v>
      </c>
      <c r="Q305" t="s">
        <v>302</v>
      </c>
      <c r="R305" t="s">
        <v>75</v>
      </c>
      <c r="S305" t="s">
        <v>76</v>
      </c>
      <c r="T305" t="s">
        <v>77</v>
      </c>
      <c r="U305" t="s">
        <v>78</v>
      </c>
      <c r="V305" t="s">
        <v>66</v>
      </c>
      <c r="W305" t="s">
        <v>67</v>
      </c>
      <c r="Y305" t="s">
        <v>79</v>
      </c>
      <c r="Z305" t="s">
        <v>80</v>
      </c>
      <c r="AA305" s="142">
        <v>21450</v>
      </c>
      <c r="AB305" s="25">
        <v>0</v>
      </c>
      <c r="AC305" s="25">
        <v>3432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24882</v>
      </c>
    </row>
    <row r="306" spans="1:35" x14ac:dyDescent="0.35">
      <c r="A306">
        <v>5</v>
      </c>
      <c r="B306" t="s">
        <v>59</v>
      </c>
      <c r="D306" t="s">
        <v>60</v>
      </c>
      <c r="F306" t="s">
        <v>71</v>
      </c>
      <c r="G306" t="s">
        <v>980</v>
      </c>
      <c r="H306" t="s">
        <v>72</v>
      </c>
      <c r="I306" t="s">
        <v>981</v>
      </c>
      <c r="J306" t="s">
        <v>982</v>
      </c>
      <c r="K306" t="s">
        <v>60</v>
      </c>
      <c r="M306" t="s">
        <v>61</v>
      </c>
      <c r="N306" t="s">
        <v>62</v>
      </c>
      <c r="O306" t="s">
        <v>63</v>
      </c>
      <c r="P306" t="s">
        <v>69</v>
      </c>
      <c r="Q306" t="s">
        <v>70</v>
      </c>
      <c r="R306" t="s">
        <v>75</v>
      </c>
      <c r="S306" t="s">
        <v>76</v>
      </c>
      <c r="T306" t="s">
        <v>77</v>
      </c>
      <c r="U306" t="s">
        <v>78</v>
      </c>
      <c r="V306" t="s">
        <v>66</v>
      </c>
      <c r="W306" t="s">
        <v>67</v>
      </c>
      <c r="Y306" t="s">
        <v>79</v>
      </c>
      <c r="Z306" t="s">
        <v>80</v>
      </c>
      <c r="AA306" s="142">
        <v>15400</v>
      </c>
      <c r="AB306" s="25">
        <v>0</v>
      </c>
      <c r="AC306" s="25">
        <v>2464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17864</v>
      </c>
    </row>
    <row r="307" spans="1:35" x14ac:dyDescent="0.35">
      <c r="A307">
        <v>5</v>
      </c>
      <c r="B307" t="s">
        <v>59</v>
      </c>
      <c r="D307" t="s">
        <v>60</v>
      </c>
      <c r="F307" t="s">
        <v>71</v>
      </c>
      <c r="G307" t="s">
        <v>983</v>
      </c>
      <c r="H307" t="s">
        <v>72</v>
      </c>
      <c r="I307" t="s">
        <v>984</v>
      </c>
      <c r="J307" t="s">
        <v>985</v>
      </c>
      <c r="K307" t="s">
        <v>60</v>
      </c>
      <c r="M307" t="s">
        <v>61</v>
      </c>
      <c r="N307" t="s">
        <v>62</v>
      </c>
      <c r="O307" t="s">
        <v>63</v>
      </c>
      <c r="P307" t="s">
        <v>69</v>
      </c>
      <c r="Q307" t="s">
        <v>70</v>
      </c>
      <c r="R307" t="s">
        <v>75</v>
      </c>
      <c r="S307" t="s">
        <v>76</v>
      </c>
      <c r="T307" t="s">
        <v>77</v>
      </c>
      <c r="U307" t="s">
        <v>78</v>
      </c>
      <c r="V307" t="s">
        <v>66</v>
      </c>
      <c r="W307" t="s">
        <v>67</v>
      </c>
      <c r="Y307" t="s">
        <v>79</v>
      </c>
      <c r="Z307" t="s">
        <v>80</v>
      </c>
      <c r="AA307" s="142">
        <v>19750</v>
      </c>
      <c r="AB307" s="25">
        <v>0</v>
      </c>
      <c r="AC307" s="25">
        <v>3160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22910</v>
      </c>
    </row>
    <row r="308" spans="1:35" s="24" customFormat="1" x14ac:dyDescent="0.35">
      <c r="A308" s="24">
        <v>5</v>
      </c>
      <c r="B308" s="24" t="s">
        <v>59</v>
      </c>
      <c r="D308" s="24" t="s">
        <v>60</v>
      </c>
      <c r="F308" s="24" t="s">
        <v>71</v>
      </c>
      <c r="G308" s="24" t="s">
        <v>986</v>
      </c>
      <c r="H308" s="24" t="s">
        <v>72</v>
      </c>
      <c r="I308" s="24" t="s">
        <v>987</v>
      </c>
      <c r="J308" s="24" t="s">
        <v>988</v>
      </c>
      <c r="K308" s="24" t="s">
        <v>60</v>
      </c>
      <c r="M308" s="24" t="s">
        <v>61</v>
      </c>
      <c r="N308" s="24" t="s">
        <v>62</v>
      </c>
      <c r="O308" s="24" t="s">
        <v>63</v>
      </c>
      <c r="P308" s="24" t="s">
        <v>91</v>
      </c>
      <c r="Q308" s="24" t="s">
        <v>92</v>
      </c>
      <c r="R308" s="24" t="s">
        <v>75</v>
      </c>
      <c r="S308" s="24" t="s">
        <v>76</v>
      </c>
      <c r="T308" s="24" t="s">
        <v>77</v>
      </c>
      <c r="U308" s="24" t="s">
        <v>78</v>
      </c>
      <c r="V308" s="24" t="s">
        <v>66</v>
      </c>
      <c r="W308" s="24" t="s">
        <v>67</v>
      </c>
      <c r="Y308" s="24" t="s">
        <v>79</v>
      </c>
      <c r="Z308" s="24" t="s">
        <v>80</v>
      </c>
      <c r="AA308" s="143">
        <v>107833.60000000001</v>
      </c>
      <c r="AB308" s="26">
        <v>0</v>
      </c>
      <c r="AC308" s="26">
        <v>17253.38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125086.98</v>
      </c>
    </row>
    <row r="309" spans="1:35" x14ac:dyDescent="0.35">
      <c r="A309">
        <v>5</v>
      </c>
      <c r="B309" t="s">
        <v>59</v>
      </c>
      <c r="D309" t="s">
        <v>60</v>
      </c>
      <c r="F309" t="s">
        <v>71</v>
      </c>
      <c r="G309" t="s">
        <v>989</v>
      </c>
      <c r="H309" t="s">
        <v>72</v>
      </c>
      <c r="I309" t="s">
        <v>990</v>
      </c>
      <c r="J309" t="s">
        <v>991</v>
      </c>
      <c r="K309" t="s">
        <v>60</v>
      </c>
      <c r="M309" t="s">
        <v>61</v>
      </c>
      <c r="N309" t="s">
        <v>62</v>
      </c>
      <c r="O309" t="s">
        <v>63</v>
      </c>
      <c r="P309" t="s">
        <v>91</v>
      </c>
      <c r="Q309" t="s">
        <v>92</v>
      </c>
      <c r="R309" t="s">
        <v>75</v>
      </c>
      <c r="S309" t="s">
        <v>76</v>
      </c>
      <c r="T309" t="s">
        <v>77</v>
      </c>
      <c r="U309" t="s">
        <v>78</v>
      </c>
      <c r="V309" t="s">
        <v>66</v>
      </c>
      <c r="W309" t="s">
        <v>67</v>
      </c>
      <c r="Y309" t="s">
        <v>79</v>
      </c>
      <c r="Z309" t="s">
        <v>80</v>
      </c>
      <c r="AA309" s="142">
        <v>107833.60000000001</v>
      </c>
      <c r="AB309" s="25">
        <v>0</v>
      </c>
      <c r="AC309" s="25">
        <v>17253.38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125086.98</v>
      </c>
    </row>
    <row r="310" spans="1:35" x14ac:dyDescent="0.35">
      <c r="A310">
        <v>5</v>
      </c>
      <c r="B310" t="s">
        <v>59</v>
      </c>
      <c r="D310" t="s">
        <v>60</v>
      </c>
      <c r="F310" t="s">
        <v>71</v>
      </c>
      <c r="G310" t="s">
        <v>992</v>
      </c>
      <c r="H310" t="s">
        <v>72</v>
      </c>
      <c r="I310" t="s">
        <v>993</v>
      </c>
      <c r="J310" t="s">
        <v>994</v>
      </c>
      <c r="K310" t="s">
        <v>60</v>
      </c>
      <c r="M310" t="s">
        <v>61</v>
      </c>
      <c r="N310" t="s">
        <v>62</v>
      </c>
      <c r="O310" t="s">
        <v>63</v>
      </c>
      <c r="P310" t="s">
        <v>69</v>
      </c>
      <c r="Q310" t="s">
        <v>70</v>
      </c>
      <c r="R310" t="s">
        <v>75</v>
      </c>
      <c r="S310" t="s">
        <v>76</v>
      </c>
      <c r="T310" t="s">
        <v>77</v>
      </c>
      <c r="U310" t="s">
        <v>78</v>
      </c>
      <c r="V310" t="s">
        <v>66</v>
      </c>
      <c r="W310" t="s">
        <v>67</v>
      </c>
      <c r="Y310" t="s">
        <v>79</v>
      </c>
      <c r="Z310" t="s">
        <v>80</v>
      </c>
      <c r="AA310" s="142">
        <v>40487.5</v>
      </c>
      <c r="AB310" s="25">
        <v>0</v>
      </c>
      <c r="AC310" s="25">
        <v>6478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46965.5</v>
      </c>
    </row>
    <row r="311" spans="1:35" x14ac:dyDescent="0.35">
      <c r="A311">
        <v>5</v>
      </c>
      <c r="B311" t="s">
        <v>59</v>
      </c>
      <c r="D311" t="s">
        <v>60</v>
      </c>
      <c r="F311" t="s">
        <v>71</v>
      </c>
      <c r="G311" t="s">
        <v>995</v>
      </c>
      <c r="H311" t="s">
        <v>72</v>
      </c>
      <c r="I311" t="s">
        <v>996</v>
      </c>
      <c r="J311" t="s">
        <v>997</v>
      </c>
      <c r="K311" t="s">
        <v>60</v>
      </c>
      <c r="M311" t="s">
        <v>61</v>
      </c>
      <c r="N311" t="s">
        <v>62</v>
      </c>
      <c r="O311" t="s">
        <v>63</v>
      </c>
      <c r="P311" t="s">
        <v>69</v>
      </c>
      <c r="Q311" t="s">
        <v>70</v>
      </c>
      <c r="R311" t="s">
        <v>75</v>
      </c>
      <c r="S311" t="s">
        <v>76</v>
      </c>
      <c r="T311" t="s">
        <v>77</v>
      </c>
      <c r="U311" t="s">
        <v>78</v>
      </c>
      <c r="V311" t="s">
        <v>66</v>
      </c>
      <c r="W311" t="s">
        <v>67</v>
      </c>
      <c r="Y311" t="s">
        <v>79</v>
      </c>
      <c r="Z311" t="s">
        <v>80</v>
      </c>
      <c r="AA311" s="142">
        <v>14700</v>
      </c>
      <c r="AB311" s="25">
        <v>0</v>
      </c>
      <c r="AC311" s="25">
        <v>2352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17052</v>
      </c>
    </row>
    <row r="312" spans="1:35" x14ac:dyDescent="0.35">
      <c r="A312">
        <v>5</v>
      </c>
      <c r="B312" t="s">
        <v>59</v>
      </c>
      <c r="D312" t="s">
        <v>60</v>
      </c>
      <c r="F312" t="s">
        <v>71</v>
      </c>
      <c r="G312" t="s">
        <v>998</v>
      </c>
      <c r="H312" t="s">
        <v>72</v>
      </c>
      <c r="I312" t="s">
        <v>999</v>
      </c>
      <c r="J312" t="s">
        <v>1000</v>
      </c>
      <c r="K312" t="s">
        <v>60</v>
      </c>
      <c r="M312" t="s">
        <v>61</v>
      </c>
      <c r="N312" t="s">
        <v>62</v>
      </c>
      <c r="O312" t="s">
        <v>63</v>
      </c>
      <c r="P312" t="s">
        <v>69</v>
      </c>
      <c r="Q312" t="s">
        <v>70</v>
      </c>
      <c r="R312" t="s">
        <v>75</v>
      </c>
      <c r="S312" t="s">
        <v>76</v>
      </c>
      <c r="T312" t="s">
        <v>77</v>
      </c>
      <c r="U312" t="s">
        <v>78</v>
      </c>
      <c r="V312" t="s">
        <v>66</v>
      </c>
      <c r="W312" t="s">
        <v>67</v>
      </c>
      <c r="Y312" t="s">
        <v>79</v>
      </c>
      <c r="Z312" t="s">
        <v>80</v>
      </c>
      <c r="AA312" s="142">
        <v>21340</v>
      </c>
      <c r="AB312" s="25">
        <v>0</v>
      </c>
      <c r="AC312" s="25">
        <v>3414.4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24754.400000000001</v>
      </c>
    </row>
    <row r="313" spans="1:35" x14ac:dyDescent="0.35">
      <c r="A313">
        <v>5</v>
      </c>
      <c r="B313" t="s">
        <v>59</v>
      </c>
      <c r="D313" t="s">
        <v>60</v>
      </c>
      <c r="F313" t="s">
        <v>71</v>
      </c>
      <c r="G313" t="s">
        <v>1001</v>
      </c>
      <c r="H313" t="s">
        <v>72</v>
      </c>
      <c r="I313" t="s">
        <v>1002</v>
      </c>
      <c r="J313" t="s">
        <v>1003</v>
      </c>
      <c r="K313" t="s">
        <v>60</v>
      </c>
      <c r="M313" t="s">
        <v>61</v>
      </c>
      <c r="N313" t="s">
        <v>62</v>
      </c>
      <c r="O313" t="s">
        <v>63</v>
      </c>
      <c r="P313" t="s">
        <v>69</v>
      </c>
      <c r="Q313" t="s">
        <v>70</v>
      </c>
      <c r="R313" t="s">
        <v>75</v>
      </c>
      <c r="S313" t="s">
        <v>76</v>
      </c>
      <c r="T313" t="s">
        <v>77</v>
      </c>
      <c r="U313" t="s">
        <v>78</v>
      </c>
      <c r="V313" t="s">
        <v>66</v>
      </c>
      <c r="W313" t="s">
        <v>67</v>
      </c>
      <c r="Y313" t="s">
        <v>79</v>
      </c>
      <c r="Z313" t="s">
        <v>80</v>
      </c>
      <c r="AA313" s="142">
        <v>21098</v>
      </c>
      <c r="AB313" s="25">
        <v>0</v>
      </c>
      <c r="AC313" s="25">
        <v>3375.68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24473.68</v>
      </c>
    </row>
    <row r="314" spans="1:35" x14ac:dyDescent="0.35">
      <c r="A314">
        <v>5</v>
      </c>
      <c r="B314" t="s">
        <v>59</v>
      </c>
      <c r="D314" t="s">
        <v>60</v>
      </c>
      <c r="F314" t="s">
        <v>71</v>
      </c>
      <c r="G314" t="s">
        <v>1004</v>
      </c>
      <c r="H314" t="s">
        <v>72</v>
      </c>
      <c r="I314" t="s">
        <v>1005</v>
      </c>
      <c r="J314" t="s">
        <v>1006</v>
      </c>
      <c r="K314" t="s">
        <v>60</v>
      </c>
      <c r="M314" t="s">
        <v>61</v>
      </c>
      <c r="N314" t="s">
        <v>62</v>
      </c>
      <c r="O314" t="s">
        <v>63</v>
      </c>
      <c r="P314" t="s">
        <v>69</v>
      </c>
      <c r="Q314" t="s">
        <v>70</v>
      </c>
      <c r="R314" t="s">
        <v>75</v>
      </c>
      <c r="S314" t="s">
        <v>76</v>
      </c>
      <c r="T314" t="s">
        <v>77</v>
      </c>
      <c r="U314" t="s">
        <v>78</v>
      </c>
      <c r="V314" t="s">
        <v>66</v>
      </c>
      <c r="W314" t="s">
        <v>67</v>
      </c>
      <c r="Y314" t="s">
        <v>79</v>
      </c>
      <c r="Z314" t="s">
        <v>80</v>
      </c>
      <c r="AA314" s="142">
        <v>21560</v>
      </c>
      <c r="AB314" s="25">
        <v>0</v>
      </c>
      <c r="AC314" s="25">
        <v>3449.6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25009.599999999999</v>
      </c>
    </row>
    <row r="315" spans="1:35" x14ac:dyDescent="0.35">
      <c r="A315">
        <v>5</v>
      </c>
      <c r="B315" t="s">
        <v>59</v>
      </c>
      <c r="D315" t="s">
        <v>60</v>
      </c>
      <c r="F315" t="s">
        <v>71</v>
      </c>
      <c r="G315" t="s">
        <v>1007</v>
      </c>
      <c r="H315" t="s">
        <v>72</v>
      </c>
      <c r="I315" t="s">
        <v>1008</v>
      </c>
      <c r="J315" t="s">
        <v>1009</v>
      </c>
      <c r="K315" t="s">
        <v>60</v>
      </c>
      <c r="M315" t="s">
        <v>61</v>
      </c>
      <c r="N315" t="s">
        <v>62</v>
      </c>
      <c r="O315" t="s">
        <v>63</v>
      </c>
      <c r="P315" t="s">
        <v>69</v>
      </c>
      <c r="Q315" t="s">
        <v>70</v>
      </c>
      <c r="R315" t="s">
        <v>75</v>
      </c>
      <c r="S315" t="s">
        <v>76</v>
      </c>
      <c r="T315" t="s">
        <v>77</v>
      </c>
      <c r="U315" t="s">
        <v>78</v>
      </c>
      <c r="V315" t="s">
        <v>66</v>
      </c>
      <c r="W315" t="s">
        <v>67</v>
      </c>
      <c r="Y315" t="s">
        <v>79</v>
      </c>
      <c r="Z315" t="s">
        <v>80</v>
      </c>
      <c r="AA315" s="142">
        <v>25740</v>
      </c>
      <c r="AB315" s="25">
        <v>0</v>
      </c>
      <c r="AC315" s="25">
        <v>4118.3999999999996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29858.400000000001</v>
      </c>
    </row>
    <row r="316" spans="1:35" x14ac:dyDescent="0.35">
      <c r="A316">
        <v>5</v>
      </c>
      <c r="B316" t="s">
        <v>59</v>
      </c>
      <c r="D316" t="s">
        <v>60</v>
      </c>
      <c r="F316" t="s">
        <v>71</v>
      </c>
      <c r="G316" t="s">
        <v>1010</v>
      </c>
      <c r="H316" t="s">
        <v>72</v>
      </c>
      <c r="I316" t="s">
        <v>1011</v>
      </c>
      <c r="J316" t="s">
        <v>1012</v>
      </c>
      <c r="K316" t="s">
        <v>60</v>
      </c>
      <c r="M316" t="s">
        <v>61</v>
      </c>
      <c r="N316" t="s">
        <v>62</v>
      </c>
      <c r="O316" t="s">
        <v>63</v>
      </c>
      <c r="P316" t="s">
        <v>69</v>
      </c>
      <c r="Q316" t="s">
        <v>70</v>
      </c>
      <c r="R316" t="s">
        <v>75</v>
      </c>
      <c r="S316" t="s">
        <v>76</v>
      </c>
      <c r="T316" t="s">
        <v>77</v>
      </c>
      <c r="U316" t="s">
        <v>78</v>
      </c>
      <c r="V316" t="s">
        <v>66</v>
      </c>
      <c r="W316" t="s">
        <v>67</v>
      </c>
      <c r="Y316" t="s">
        <v>79</v>
      </c>
      <c r="Z316" t="s">
        <v>80</v>
      </c>
      <c r="AA316" s="142">
        <v>71890</v>
      </c>
      <c r="AB316" s="25">
        <v>0</v>
      </c>
      <c r="AC316" s="25">
        <v>11502.4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83392.399999999994</v>
      </c>
    </row>
    <row r="317" spans="1:35" x14ac:dyDescent="0.35">
      <c r="A317">
        <v>5</v>
      </c>
      <c r="B317" t="s">
        <v>59</v>
      </c>
      <c r="D317" t="s">
        <v>60</v>
      </c>
      <c r="F317" t="s">
        <v>71</v>
      </c>
      <c r="G317" t="s">
        <v>1013</v>
      </c>
      <c r="H317" t="s">
        <v>72</v>
      </c>
      <c r="I317" t="s">
        <v>1014</v>
      </c>
      <c r="J317" t="s">
        <v>1015</v>
      </c>
      <c r="K317" t="s">
        <v>60</v>
      </c>
      <c r="M317" t="s">
        <v>61</v>
      </c>
      <c r="N317" t="s">
        <v>62</v>
      </c>
      <c r="O317" t="s">
        <v>63</v>
      </c>
      <c r="P317" t="s">
        <v>143</v>
      </c>
      <c r="Q317" t="s">
        <v>144</v>
      </c>
      <c r="R317" t="s">
        <v>75</v>
      </c>
      <c r="S317" t="s">
        <v>76</v>
      </c>
      <c r="T317" t="s">
        <v>77</v>
      </c>
      <c r="U317" t="s">
        <v>78</v>
      </c>
      <c r="V317" t="s">
        <v>66</v>
      </c>
      <c r="W317" t="s">
        <v>67</v>
      </c>
      <c r="Y317" t="s">
        <v>79</v>
      </c>
      <c r="Z317" t="s">
        <v>80</v>
      </c>
      <c r="AA317" s="142">
        <v>54737.1</v>
      </c>
      <c r="AB317" s="25">
        <v>0</v>
      </c>
      <c r="AC317" s="25">
        <v>8757.94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63495.040000000001</v>
      </c>
    </row>
    <row r="318" spans="1:35" x14ac:dyDescent="0.35">
      <c r="A318">
        <v>5</v>
      </c>
      <c r="B318" t="s">
        <v>59</v>
      </c>
      <c r="D318" t="s">
        <v>60</v>
      </c>
      <c r="F318" t="s">
        <v>71</v>
      </c>
      <c r="G318" t="s">
        <v>1016</v>
      </c>
      <c r="H318" t="s">
        <v>72</v>
      </c>
      <c r="I318" t="s">
        <v>1017</v>
      </c>
      <c r="J318" t="s">
        <v>1018</v>
      </c>
      <c r="K318" t="s">
        <v>60</v>
      </c>
      <c r="M318" t="s">
        <v>61</v>
      </c>
      <c r="N318" t="s">
        <v>62</v>
      </c>
      <c r="O318" t="s">
        <v>63</v>
      </c>
      <c r="P318" t="s">
        <v>69</v>
      </c>
      <c r="Q318" t="s">
        <v>70</v>
      </c>
      <c r="R318" t="s">
        <v>75</v>
      </c>
      <c r="S318" t="s">
        <v>76</v>
      </c>
      <c r="T318" t="s">
        <v>77</v>
      </c>
      <c r="U318" t="s">
        <v>78</v>
      </c>
      <c r="V318" t="s">
        <v>66</v>
      </c>
      <c r="W318" t="s">
        <v>67</v>
      </c>
      <c r="Y318" t="s">
        <v>79</v>
      </c>
      <c r="Z318" t="s">
        <v>80</v>
      </c>
      <c r="AA318" s="142">
        <v>10560</v>
      </c>
      <c r="AB318" s="25">
        <v>0</v>
      </c>
      <c r="AC318" s="25">
        <v>1689.6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12249.6</v>
      </c>
    </row>
    <row r="319" spans="1:35" x14ac:dyDescent="0.35">
      <c r="A319">
        <v>5</v>
      </c>
      <c r="B319" t="s">
        <v>59</v>
      </c>
      <c r="D319" t="s">
        <v>60</v>
      </c>
      <c r="F319" t="s">
        <v>71</v>
      </c>
      <c r="G319" t="s">
        <v>1019</v>
      </c>
      <c r="H319" t="s">
        <v>72</v>
      </c>
      <c r="I319" t="s">
        <v>1020</v>
      </c>
      <c r="J319" t="s">
        <v>1021</v>
      </c>
      <c r="K319" t="s">
        <v>60</v>
      </c>
      <c r="M319" t="s">
        <v>61</v>
      </c>
      <c r="N319" t="s">
        <v>62</v>
      </c>
      <c r="O319" t="s">
        <v>63</v>
      </c>
      <c r="P319" t="s">
        <v>69</v>
      </c>
      <c r="Q319" t="s">
        <v>70</v>
      </c>
      <c r="R319" t="s">
        <v>75</v>
      </c>
      <c r="S319" t="s">
        <v>76</v>
      </c>
      <c r="T319" t="s">
        <v>77</v>
      </c>
      <c r="U319" t="s">
        <v>78</v>
      </c>
      <c r="V319" t="s">
        <v>66</v>
      </c>
      <c r="W319" t="s">
        <v>67</v>
      </c>
      <c r="Y319" t="s">
        <v>79</v>
      </c>
      <c r="Z319" t="s">
        <v>80</v>
      </c>
      <c r="AA319" s="142">
        <v>29160</v>
      </c>
      <c r="AB319" s="25">
        <v>0</v>
      </c>
      <c r="AC319" s="25">
        <v>4665.6000000000004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33825.599999999999</v>
      </c>
    </row>
    <row r="320" spans="1:35" x14ac:dyDescent="0.35">
      <c r="A320">
        <v>5</v>
      </c>
      <c r="B320" t="s">
        <v>59</v>
      </c>
      <c r="D320" t="s">
        <v>60</v>
      </c>
      <c r="F320" t="s">
        <v>71</v>
      </c>
      <c r="G320" t="s">
        <v>1022</v>
      </c>
      <c r="H320" t="s">
        <v>72</v>
      </c>
      <c r="I320" t="s">
        <v>1023</v>
      </c>
      <c r="J320" t="s">
        <v>1024</v>
      </c>
      <c r="K320" t="s">
        <v>60</v>
      </c>
      <c r="M320" t="s">
        <v>61</v>
      </c>
      <c r="N320" t="s">
        <v>62</v>
      </c>
      <c r="O320" t="s">
        <v>63</v>
      </c>
      <c r="P320" t="s">
        <v>69</v>
      </c>
      <c r="Q320" t="s">
        <v>70</v>
      </c>
      <c r="R320" t="s">
        <v>75</v>
      </c>
      <c r="S320" t="s">
        <v>76</v>
      </c>
      <c r="T320" t="s">
        <v>77</v>
      </c>
      <c r="U320" t="s">
        <v>78</v>
      </c>
      <c r="V320" t="s">
        <v>66</v>
      </c>
      <c r="W320" t="s">
        <v>67</v>
      </c>
      <c r="Y320" t="s">
        <v>79</v>
      </c>
      <c r="Z320" t="s">
        <v>80</v>
      </c>
      <c r="AA320" s="142">
        <v>23925</v>
      </c>
      <c r="AB320" s="25">
        <v>0</v>
      </c>
      <c r="AC320" s="25">
        <v>3828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27753</v>
      </c>
    </row>
    <row r="321" spans="1:36" x14ac:dyDescent="0.35">
      <c r="A321">
        <v>5</v>
      </c>
      <c r="B321" t="s">
        <v>59</v>
      </c>
      <c r="D321" t="s">
        <v>60</v>
      </c>
      <c r="F321" t="s">
        <v>71</v>
      </c>
      <c r="G321" t="s">
        <v>1025</v>
      </c>
      <c r="H321" t="s">
        <v>72</v>
      </c>
      <c r="I321" t="s">
        <v>1026</v>
      </c>
      <c r="J321" t="s">
        <v>1027</v>
      </c>
      <c r="K321" t="s">
        <v>60</v>
      </c>
      <c r="M321" t="s">
        <v>61</v>
      </c>
      <c r="N321" t="s">
        <v>62</v>
      </c>
      <c r="O321" t="s">
        <v>63</v>
      </c>
      <c r="P321" t="s">
        <v>69</v>
      </c>
      <c r="Q321" t="s">
        <v>70</v>
      </c>
      <c r="R321" t="s">
        <v>75</v>
      </c>
      <c r="S321" t="s">
        <v>76</v>
      </c>
      <c r="T321" t="s">
        <v>77</v>
      </c>
      <c r="U321" t="s">
        <v>78</v>
      </c>
      <c r="V321" t="s">
        <v>66</v>
      </c>
      <c r="W321" t="s">
        <v>67</v>
      </c>
      <c r="Y321" t="s">
        <v>79</v>
      </c>
      <c r="Z321" t="s">
        <v>80</v>
      </c>
      <c r="AA321" s="142">
        <v>47840</v>
      </c>
      <c r="AB321" s="25">
        <v>0</v>
      </c>
      <c r="AC321" s="25">
        <v>7654.4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55494.400000000001</v>
      </c>
    </row>
    <row r="322" spans="1:36" x14ac:dyDescent="0.35">
      <c r="A322">
        <v>5</v>
      </c>
      <c r="B322" t="s">
        <v>59</v>
      </c>
      <c r="D322" t="s">
        <v>60</v>
      </c>
      <c r="F322" t="s">
        <v>71</v>
      </c>
      <c r="G322" t="s">
        <v>1028</v>
      </c>
      <c r="H322" t="s">
        <v>72</v>
      </c>
      <c r="I322" t="s">
        <v>1029</v>
      </c>
      <c r="J322" t="s">
        <v>1030</v>
      </c>
      <c r="K322" t="s">
        <v>60</v>
      </c>
      <c r="M322" t="s">
        <v>61</v>
      </c>
      <c r="N322" t="s">
        <v>62</v>
      </c>
      <c r="O322" t="s">
        <v>63</v>
      </c>
      <c r="P322" t="s">
        <v>69</v>
      </c>
      <c r="Q322" t="s">
        <v>70</v>
      </c>
      <c r="R322" t="s">
        <v>75</v>
      </c>
      <c r="S322" t="s">
        <v>76</v>
      </c>
      <c r="T322" t="s">
        <v>77</v>
      </c>
      <c r="U322" t="s">
        <v>78</v>
      </c>
      <c r="V322" t="s">
        <v>66</v>
      </c>
      <c r="W322" t="s">
        <v>67</v>
      </c>
      <c r="Y322" t="s">
        <v>79</v>
      </c>
      <c r="Z322" t="s">
        <v>80</v>
      </c>
      <c r="AA322" s="142">
        <v>34800</v>
      </c>
      <c r="AB322" s="25">
        <v>0</v>
      </c>
      <c r="AC322" s="25">
        <v>5568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40368</v>
      </c>
    </row>
    <row r="323" spans="1:36" x14ac:dyDescent="0.35">
      <c r="A323">
        <v>5</v>
      </c>
      <c r="B323" t="s">
        <v>59</v>
      </c>
      <c r="D323" t="s">
        <v>60</v>
      </c>
      <c r="F323" t="s">
        <v>71</v>
      </c>
      <c r="G323" t="s">
        <v>1031</v>
      </c>
      <c r="H323" t="s">
        <v>72</v>
      </c>
      <c r="I323" t="s">
        <v>1032</v>
      </c>
      <c r="J323" t="s">
        <v>1033</v>
      </c>
      <c r="K323" t="s">
        <v>60</v>
      </c>
      <c r="M323" t="s">
        <v>61</v>
      </c>
      <c r="N323" t="s">
        <v>62</v>
      </c>
      <c r="O323" t="s">
        <v>63</v>
      </c>
      <c r="P323" t="s">
        <v>69</v>
      </c>
      <c r="Q323" t="s">
        <v>70</v>
      </c>
      <c r="R323" t="s">
        <v>75</v>
      </c>
      <c r="S323" t="s">
        <v>76</v>
      </c>
      <c r="T323" t="s">
        <v>77</v>
      </c>
      <c r="U323" t="s">
        <v>78</v>
      </c>
      <c r="V323" t="s">
        <v>66</v>
      </c>
      <c r="W323" t="s">
        <v>67</v>
      </c>
      <c r="Y323" t="s">
        <v>79</v>
      </c>
      <c r="Z323" t="s">
        <v>80</v>
      </c>
      <c r="AA323" s="142">
        <v>14787</v>
      </c>
      <c r="AB323" s="25">
        <v>0</v>
      </c>
      <c r="AC323" s="25">
        <v>2365.92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17152.919999999998</v>
      </c>
    </row>
    <row r="324" spans="1:36" x14ac:dyDescent="0.35">
      <c r="A324">
        <v>5</v>
      </c>
      <c r="B324" t="s">
        <v>59</v>
      </c>
      <c r="D324" t="s">
        <v>60</v>
      </c>
      <c r="F324" t="s">
        <v>71</v>
      </c>
      <c r="G324" t="s">
        <v>1034</v>
      </c>
      <c r="H324" t="s">
        <v>72</v>
      </c>
      <c r="I324" t="s">
        <v>1035</v>
      </c>
      <c r="J324" t="s">
        <v>1036</v>
      </c>
      <c r="K324" t="s">
        <v>60</v>
      </c>
      <c r="M324" t="s">
        <v>61</v>
      </c>
      <c r="N324" t="s">
        <v>62</v>
      </c>
      <c r="O324" t="s">
        <v>63</v>
      </c>
      <c r="P324" t="s">
        <v>69</v>
      </c>
      <c r="Q324" t="s">
        <v>70</v>
      </c>
      <c r="R324" t="s">
        <v>75</v>
      </c>
      <c r="S324" t="s">
        <v>76</v>
      </c>
      <c r="T324" t="s">
        <v>77</v>
      </c>
      <c r="U324" t="s">
        <v>78</v>
      </c>
      <c r="V324" t="s">
        <v>66</v>
      </c>
      <c r="W324" t="s">
        <v>67</v>
      </c>
      <c r="Y324" t="s">
        <v>79</v>
      </c>
      <c r="Z324" t="s">
        <v>80</v>
      </c>
      <c r="AA324" s="142">
        <v>18444.25</v>
      </c>
      <c r="AB324" s="25">
        <v>0</v>
      </c>
      <c r="AC324" s="25">
        <v>2951.08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21395.33</v>
      </c>
    </row>
    <row r="325" spans="1:36" x14ac:dyDescent="0.35">
      <c r="A325">
        <v>5</v>
      </c>
      <c r="B325" t="s">
        <v>59</v>
      </c>
      <c r="D325" t="s">
        <v>60</v>
      </c>
      <c r="F325" t="s">
        <v>71</v>
      </c>
      <c r="G325" t="s">
        <v>1037</v>
      </c>
      <c r="H325" t="s">
        <v>72</v>
      </c>
      <c r="I325" t="s">
        <v>1038</v>
      </c>
      <c r="J325" t="s">
        <v>1039</v>
      </c>
      <c r="K325" t="s">
        <v>60</v>
      </c>
      <c r="M325" t="s">
        <v>61</v>
      </c>
      <c r="N325" t="s">
        <v>62</v>
      </c>
      <c r="O325" t="s">
        <v>63</v>
      </c>
      <c r="P325" t="s">
        <v>69</v>
      </c>
      <c r="Q325" t="s">
        <v>70</v>
      </c>
      <c r="R325" t="s">
        <v>75</v>
      </c>
      <c r="S325" t="s">
        <v>76</v>
      </c>
      <c r="T325" t="s">
        <v>77</v>
      </c>
      <c r="U325" t="s">
        <v>78</v>
      </c>
      <c r="V325" t="s">
        <v>66</v>
      </c>
      <c r="W325" t="s">
        <v>67</v>
      </c>
      <c r="Y325" t="s">
        <v>79</v>
      </c>
      <c r="Z325" t="s">
        <v>80</v>
      </c>
      <c r="AA325" s="142">
        <v>39973.5</v>
      </c>
      <c r="AB325" s="25">
        <v>0</v>
      </c>
      <c r="AC325" s="25">
        <v>6395.76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46369.26</v>
      </c>
    </row>
    <row r="326" spans="1:36" x14ac:dyDescent="0.35">
      <c r="A326">
        <v>5</v>
      </c>
      <c r="B326" t="s">
        <v>59</v>
      </c>
      <c r="D326" t="s">
        <v>60</v>
      </c>
      <c r="F326" t="s">
        <v>71</v>
      </c>
      <c r="G326" t="s">
        <v>1040</v>
      </c>
      <c r="H326" t="s">
        <v>72</v>
      </c>
      <c r="I326" t="s">
        <v>1041</v>
      </c>
      <c r="J326" t="s">
        <v>1042</v>
      </c>
      <c r="K326" t="s">
        <v>60</v>
      </c>
      <c r="M326" t="s">
        <v>61</v>
      </c>
      <c r="N326" t="s">
        <v>62</v>
      </c>
      <c r="O326" t="s">
        <v>63</v>
      </c>
      <c r="P326" t="s">
        <v>69</v>
      </c>
      <c r="Q326" t="s">
        <v>70</v>
      </c>
      <c r="R326" t="s">
        <v>75</v>
      </c>
      <c r="S326" t="s">
        <v>76</v>
      </c>
      <c r="T326" t="s">
        <v>77</v>
      </c>
      <c r="U326" t="s">
        <v>78</v>
      </c>
      <c r="V326" t="s">
        <v>66</v>
      </c>
      <c r="W326" t="s">
        <v>67</v>
      </c>
      <c r="Y326" t="s">
        <v>79</v>
      </c>
      <c r="Z326" t="s">
        <v>80</v>
      </c>
      <c r="AA326" s="142">
        <v>32793.300000000003</v>
      </c>
      <c r="AB326" s="25">
        <v>0</v>
      </c>
      <c r="AC326" s="25">
        <v>5246.93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38040.230000000003</v>
      </c>
    </row>
    <row r="327" spans="1:36" x14ac:dyDescent="0.35">
      <c r="A327">
        <v>5</v>
      </c>
      <c r="B327" t="s">
        <v>59</v>
      </c>
      <c r="D327" t="s">
        <v>60</v>
      </c>
      <c r="F327" t="s">
        <v>71</v>
      </c>
      <c r="G327" t="s">
        <v>1043</v>
      </c>
      <c r="H327" t="s">
        <v>72</v>
      </c>
      <c r="I327" t="s">
        <v>1044</v>
      </c>
      <c r="J327" t="s">
        <v>1045</v>
      </c>
      <c r="K327" t="s">
        <v>60</v>
      </c>
      <c r="M327" t="s">
        <v>61</v>
      </c>
      <c r="N327" t="s">
        <v>62</v>
      </c>
      <c r="O327" t="s">
        <v>63</v>
      </c>
      <c r="P327" t="s">
        <v>69</v>
      </c>
      <c r="Q327" t="s">
        <v>70</v>
      </c>
      <c r="R327" t="s">
        <v>75</v>
      </c>
      <c r="S327" t="s">
        <v>76</v>
      </c>
      <c r="T327" t="s">
        <v>77</v>
      </c>
      <c r="U327" t="s">
        <v>78</v>
      </c>
      <c r="V327" t="s">
        <v>66</v>
      </c>
      <c r="W327" t="s">
        <v>67</v>
      </c>
      <c r="Y327" t="s">
        <v>79</v>
      </c>
      <c r="Z327" t="s">
        <v>80</v>
      </c>
      <c r="AA327" s="142">
        <v>23650</v>
      </c>
      <c r="AB327" s="25">
        <v>0</v>
      </c>
      <c r="AC327" s="25">
        <v>3784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27434</v>
      </c>
      <c r="AJ327" s="25">
        <f>+SUM(AA291:AA329)-AA308</f>
        <v>970249.04999999993</v>
      </c>
    </row>
    <row r="328" spans="1:36" x14ac:dyDescent="0.35">
      <c r="A328">
        <v>5</v>
      </c>
      <c r="B328" t="s">
        <v>59</v>
      </c>
      <c r="D328" t="s">
        <v>60</v>
      </c>
      <c r="F328" t="s">
        <v>71</v>
      </c>
      <c r="G328" t="s">
        <v>1046</v>
      </c>
      <c r="H328" t="s">
        <v>72</v>
      </c>
      <c r="I328" t="s">
        <v>1047</v>
      </c>
      <c r="J328" t="s">
        <v>1048</v>
      </c>
      <c r="K328" t="s">
        <v>60</v>
      </c>
      <c r="M328" t="s">
        <v>61</v>
      </c>
      <c r="N328" t="s">
        <v>62</v>
      </c>
      <c r="O328" t="s">
        <v>63</v>
      </c>
      <c r="P328" t="s">
        <v>69</v>
      </c>
      <c r="Q328" t="s">
        <v>70</v>
      </c>
      <c r="R328" t="s">
        <v>75</v>
      </c>
      <c r="S328" t="s">
        <v>76</v>
      </c>
      <c r="T328" t="s">
        <v>77</v>
      </c>
      <c r="U328" t="s">
        <v>78</v>
      </c>
      <c r="V328" t="s">
        <v>66</v>
      </c>
      <c r="W328" t="s">
        <v>67</v>
      </c>
      <c r="Y328" t="s">
        <v>79</v>
      </c>
      <c r="Z328" t="s">
        <v>80</v>
      </c>
      <c r="AA328" s="142">
        <v>14850</v>
      </c>
      <c r="AB328" s="25">
        <v>0</v>
      </c>
      <c r="AC328" s="25">
        <v>2376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17226</v>
      </c>
      <c r="AJ328">
        <v>1096607.95</v>
      </c>
    </row>
    <row r="329" spans="1:36" s="119" customFormat="1" ht="15" thickBot="1" x14ac:dyDescent="0.4">
      <c r="A329" s="119">
        <v>5</v>
      </c>
      <c r="B329" s="119" t="s">
        <v>59</v>
      </c>
      <c r="D329" s="119" t="s">
        <v>60</v>
      </c>
      <c r="F329" s="119" t="s">
        <v>71</v>
      </c>
      <c r="G329" s="119" t="s">
        <v>1049</v>
      </c>
      <c r="H329" s="119" t="s">
        <v>72</v>
      </c>
      <c r="I329" s="119" t="s">
        <v>1050</v>
      </c>
      <c r="J329" s="119" t="s">
        <v>1051</v>
      </c>
      <c r="K329" s="119" t="s">
        <v>60</v>
      </c>
      <c r="M329" s="119" t="s">
        <v>61</v>
      </c>
      <c r="N329" s="119" t="s">
        <v>62</v>
      </c>
      <c r="O329" s="119" t="s">
        <v>63</v>
      </c>
      <c r="P329" s="119" t="s">
        <v>69</v>
      </c>
      <c r="Q329" s="119" t="s">
        <v>70</v>
      </c>
      <c r="R329" s="119" t="s">
        <v>75</v>
      </c>
      <c r="S329" s="119" t="s">
        <v>76</v>
      </c>
      <c r="T329" s="119" t="s">
        <v>77</v>
      </c>
      <c r="U329" s="119" t="s">
        <v>78</v>
      </c>
      <c r="V329" s="119" t="s">
        <v>66</v>
      </c>
      <c r="W329" s="119" t="s">
        <v>67</v>
      </c>
      <c r="Y329" s="119" t="s">
        <v>79</v>
      </c>
      <c r="Z329" s="119" t="s">
        <v>80</v>
      </c>
      <c r="AA329" s="144">
        <v>12485</v>
      </c>
      <c r="AB329" s="135">
        <v>0</v>
      </c>
      <c r="AC329" s="135">
        <v>1997.6</v>
      </c>
      <c r="AD329" s="119">
        <v>0</v>
      </c>
      <c r="AE329" s="119">
        <v>0</v>
      </c>
      <c r="AF329" s="119">
        <v>0</v>
      </c>
      <c r="AG329" s="119">
        <v>0</v>
      </c>
      <c r="AH329" s="119">
        <v>0</v>
      </c>
      <c r="AI329" s="119">
        <v>14482.6</v>
      </c>
      <c r="AJ329" s="136">
        <f>+AJ327-AJ328</f>
        <v>-126358.90000000002</v>
      </c>
    </row>
    <row r="330" spans="1:36" x14ac:dyDescent="0.35">
      <c r="A330" t="s">
        <v>24</v>
      </c>
      <c r="B330" t="s">
        <v>25</v>
      </c>
      <c r="D330" t="s">
        <v>27</v>
      </c>
      <c r="E330" t="s">
        <v>28</v>
      </c>
      <c r="F330" t="s">
        <v>29</v>
      </c>
      <c r="G330" t="s">
        <v>30</v>
      </c>
      <c r="H330" t="s">
        <v>31</v>
      </c>
      <c r="I330" t="s">
        <v>32</v>
      </c>
      <c r="J330" t="s">
        <v>33</v>
      </c>
      <c r="K330" t="s">
        <v>34</v>
      </c>
      <c r="L330" t="s">
        <v>35</v>
      </c>
      <c r="M330" t="s">
        <v>36</v>
      </c>
      <c r="N330" t="s">
        <v>37</v>
      </c>
      <c r="O330" t="s">
        <v>38</v>
      </c>
      <c r="P330" t="s">
        <v>39</v>
      </c>
      <c r="Q330" t="s">
        <v>40</v>
      </c>
      <c r="R330" t="s">
        <v>41</v>
      </c>
      <c r="S330" t="s">
        <v>42</v>
      </c>
      <c r="T330" t="s">
        <v>43</v>
      </c>
      <c r="U330" t="s">
        <v>44</v>
      </c>
      <c r="V330" t="s">
        <v>45</v>
      </c>
      <c r="W330" t="s">
        <v>46</v>
      </c>
      <c r="X330" t="s">
        <v>47</v>
      </c>
      <c r="Y330" t="s">
        <v>48</v>
      </c>
      <c r="Z330" t="s">
        <v>49</v>
      </c>
      <c r="AA330" t="s">
        <v>50</v>
      </c>
      <c r="AB330" t="s">
        <v>51</v>
      </c>
      <c r="AC330" t="s">
        <v>52</v>
      </c>
      <c r="AD330" t="s">
        <v>53</v>
      </c>
      <c r="AE330" t="s">
        <v>54</v>
      </c>
      <c r="AF330" t="s">
        <v>55</v>
      </c>
      <c r="AG330" t="s">
        <v>56</v>
      </c>
      <c r="AH330" t="s">
        <v>57</v>
      </c>
      <c r="AI330" t="s">
        <v>58</v>
      </c>
    </row>
    <row r="331" spans="1:36" x14ac:dyDescent="0.35">
      <c r="A331">
        <v>6</v>
      </c>
      <c r="B331" t="s">
        <v>59</v>
      </c>
      <c r="D331" t="s">
        <v>60</v>
      </c>
      <c r="F331" t="s">
        <v>71</v>
      </c>
      <c r="G331">
        <v>4260</v>
      </c>
      <c r="H331" t="s">
        <v>72</v>
      </c>
      <c r="I331" t="s">
        <v>1052</v>
      </c>
      <c r="J331" t="s">
        <v>1053</v>
      </c>
      <c r="K331" t="s">
        <v>60</v>
      </c>
      <c r="M331" t="s">
        <v>61</v>
      </c>
      <c r="N331" t="s">
        <v>62</v>
      </c>
      <c r="O331" t="s">
        <v>63</v>
      </c>
      <c r="P331" t="s">
        <v>69</v>
      </c>
      <c r="Q331" t="s">
        <v>70</v>
      </c>
      <c r="R331" t="s">
        <v>75</v>
      </c>
      <c r="S331" t="s">
        <v>76</v>
      </c>
      <c r="T331" t="s">
        <v>77</v>
      </c>
      <c r="U331" t="s">
        <v>78</v>
      </c>
      <c r="V331" t="s">
        <v>66</v>
      </c>
      <c r="W331" t="s">
        <v>67</v>
      </c>
      <c r="Y331" t="s">
        <v>79</v>
      </c>
      <c r="Z331" t="s">
        <v>80</v>
      </c>
      <c r="AA331" s="127">
        <v>12750</v>
      </c>
      <c r="AB331">
        <v>0</v>
      </c>
      <c r="AC331">
        <v>2040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14790</v>
      </c>
    </row>
    <row r="332" spans="1:36" x14ac:dyDescent="0.35">
      <c r="A332">
        <v>6</v>
      </c>
      <c r="B332" t="s">
        <v>59</v>
      </c>
      <c r="D332" t="s">
        <v>60</v>
      </c>
      <c r="F332" t="s">
        <v>71</v>
      </c>
      <c r="G332" t="s">
        <v>1054</v>
      </c>
      <c r="H332" t="s">
        <v>72</v>
      </c>
      <c r="I332" t="s">
        <v>1055</v>
      </c>
      <c r="J332" t="s">
        <v>1056</v>
      </c>
      <c r="K332" t="s">
        <v>60</v>
      </c>
      <c r="M332" t="s">
        <v>61</v>
      </c>
      <c r="N332" t="s">
        <v>62</v>
      </c>
      <c r="O332" t="s">
        <v>63</v>
      </c>
      <c r="P332" t="s">
        <v>69</v>
      </c>
      <c r="Q332" t="s">
        <v>70</v>
      </c>
      <c r="R332" t="s">
        <v>75</v>
      </c>
      <c r="S332" t="s">
        <v>76</v>
      </c>
      <c r="T332" t="s">
        <v>77</v>
      </c>
      <c r="U332" t="s">
        <v>78</v>
      </c>
      <c r="V332" t="s">
        <v>66</v>
      </c>
      <c r="W332" t="s">
        <v>67</v>
      </c>
      <c r="Y332" t="s">
        <v>79</v>
      </c>
      <c r="Z332" t="s">
        <v>80</v>
      </c>
      <c r="AA332" s="127">
        <v>12210</v>
      </c>
      <c r="AB332">
        <v>0</v>
      </c>
      <c r="AC332">
        <v>1953.6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14163.6</v>
      </c>
    </row>
    <row r="333" spans="1:36" x14ac:dyDescent="0.35">
      <c r="A333">
        <v>6</v>
      </c>
      <c r="B333" t="s">
        <v>59</v>
      </c>
      <c r="D333" t="s">
        <v>60</v>
      </c>
      <c r="F333" t="s">
        <v>71</v>
      </c>
      <c r="G333" t="s">
        <v>1057</v>
      </c>
      <c r="H333" t="s">
        <v>72</v>
      </c>
      <c r="I333" t="s">
        <v>1058</v>
      </c>
      <c r="J333" t="s">
        <v>1059</v>
      </c>
      <c r="K333" t="s">
        <v>60</v>
      </c>
      <c r="M333" t="s">
        <v>61</v>
      </c>
      <c r="N333" t="s">
        <v>62</v>
      </c>
      <c r="O333" t="s">
        <v>63</v>
      </c>
      <c r="P333" t="s">
        <v>69</v>
      </c>
      <c r="Q333" t="s">
        <v>70</v>
      </c>
      <c r="R333" t="s">
        <v>75</v>
      </c>
      <c r="S333" t="s">
        <v>76</v>
      </c>
      <c r="T333" t="s">
        <v>77</v>
      </c>
      <c r="U333" t="s">
        <v>78</v>
      </c>
      <c r="V333" t="s">
        <v>66</v>
      </c>
      <c r="W333" t="s">
        <v>67</v>
      </c>
      <c r="Y333" t="s">
        <v>79</v>
      </c>
      <c r="Z333" t="s">
        <v>80</v>
      </c>
      <c r="AA333" s="127">
        <v>12390</v>
      </c>
      <c r="AB333">
        <v>0</v>
      </c>
      <c r="AC333">
        <v>1982.4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14372.4</v>
      </c>
    </row>
    <row r="334" spans="1:36" x14ac:dyDescent="0.35">
      <c r="A334">
        <v>6</v>
      </c>
      <c r="B334" t="s">
        <v>59</v>
      </c>
      <c r="D334" t="s">
        <v>60</v>
      </c>
      <c r="F334" t="s">
        <v>71</v>
      </c>
      <c r="G334" t="s">
        <v>1060</v>
      </c>
      <c r="H334" t="s">
        <v>72</v>
      </c>
      <c r="I334" t="s">
        <v>1061</v>
      </c>
      <c r="J334" t="s">
        <v>1062</v>
      </c>
      <c r="K334" t="s">
        <v>60</v>
      </c>
      <c r="M334" t="s">
        <v>61</v>
      </c>
      <c r="N334" t="s">
        <v>62</v>
      </c>
      <c r="O334" t="s">
        <v>63</v>
      </c>
      <c r="P334" t="s">
        <v>69</v>
      </c>
      <c r="Q334" t="s">
        <v>70</v>
      </c>
      <c r="R334" t="s">
        <v>75</v>
      </c>
      <c r="S334" t="s">
        <v>76</v>
      </c>
      <c r="T334" t="s">
        <v>77</v>
      </c>
      <c r="U334" t="s">
        <v>78</v>
      </c>
      <c r="V334" t="s">
        <v>66</v>
      </c>
      <c r="W334" t="s">
        <v>67</v>
      </c>
      <c r="Y334" t="s">
        <v>79</v>
      </c>
      <c r="Z334" t="s">
        <v>80</v>
      </c>
      <c r="AA334" s="127">
        <v>18900</v>
      </c>
      <c r="AB334">
        <v>0</v>
      </c>
      <c r="AC334">
        <v>3024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21924</v>
      </c>
    </row>
    <row r="335" spans="1:36" x14ac:dyDescent="0.35">
      <c r="A335">
        <v>6</v>
      </c>
      <c r="B335" t="s">
        <v>59</v>
      </c>
      <c r="D335" t="s">
        <v>60</v>
      </c>
      <c r="F335" t="s">
        <v>71</v>
      </c>
      <c r="G335" t="s">
        <v>1063</v>
      </c>
      <c r="H335" t="s">
        <v>72</v>
      </c>
      <c r="I335" t="s">
        <v>1064</v>
      </c>
      <c r="J335" t="s">
        <v>1065</v>
      </c>
      <c r="K335" t="s">
        <v>60</v>
      </c>
      <c r="M335" t="s">
        <v>61</v>
      </c>
      <c r="N335" t="s">
        <v>62</v>
      </c>
      <c r="O335" t="s">
        <v>63</v>
      </c>
      <c r="P335" t="s">
        <v>69</v>
      </c>
      <c r="Q335" t="s">
        <v>70</v>
      </c>
      <c r="R335" t="s">
        <v>75</v>
      </c>
      <c r="S335" t="s">
        <v>76</v>
      </c>
      <c r="T335" t="s">
        <v>77</v>
      </c>
      <c r="U335" t="s">
        <v>78</v>
      </c>
      <c r="V335" t="s">
        <v>66</v>
      </c>
      <c r="W335" t="s">
        <v>67</v>
      </c>
      <c r="Y335" t="s">
        <v>79</v>
      </c>
      <c r="Z335" t="s">
        <v>80</v>
      </c>
      <c r="AA335" s="127">
        <v>18693</v>
      </c>
      <c r="AB335">
        <v>0</v>
      </c>
      <c r="AC335">
        <v>2990.88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21683.88</v>
      </c>
    </row>
    <row r="336" spans="1:36" x14ac:dyDescent="0.35">
      <c r="A336">
        <v>6</v>
      </c>
      <c r="B336" t="s">
        <v>59</v>
      </c>
      <c r="D336" t="s">
        <v>60</v>
      </c>
      <c r="F336" t="s">
        <v>71</v>
      </c>
      <c r="G336" t="s">
        <v>1066</v>
      </c>
      <c r="H336" t="s">
        <v>72</v>
      </c>
      <c r="I336" t="s">
        <v>1067</v>
      </c>
      <c r="J336" t="s">
        <v>1068</v>
      </c>
      <c r="K336" t="s">
        <v>60</v>
      </c>
      <c r="M336" t="s">
        <v>61</v>
      </c>
      <c r="N336" t="s">
        <v>62</v>
      </c>
      <c r="O336" t="s">
        <v>63</v>
      </c>
      <c r="P336" t="s">
        <v>69</v>
      </c>
      <c r="Q336" t="s">
        <v>70</v>
      </c>
      <c r="R336" t="s">
        <v>75</v>
      </c>
      <c r="S336" t="s">
        <v>76</v>
      </c>
      <c r="T336" t="s">
        <v>77</v>
      </c>
      <c r="U336" t="s">
        <v>78</v>
      </c>
      <c r="V336" t="s">
        <v>66</v>
      </c>
      <c r="W336" t="s">
        <v>67</v>
      </c>
      <c r="Y336" t="s">
        <v>79</v>
      </c>
      <c r="Z336" t="s">
        <v>80</v>
      </c>
      <c r="AA336" s="127">
        <v>35640</v>
      </c>
      <c r="AB336">
        <v>0</v>
      </c>
      <c r="AC336">
        <v>5702.4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41342.400000000001</v>
      </c>
    </row>
    <row r="337" spans="1:35" x14ac:dyDescent="0.35">
      <c r="A337">
        <v>6</v>
      </c>
      <c r="B337" t="s">
        <v>59</v>
      </c>
      <c r="D337" t="s">
        <v>60</v>
      </c>
      <c r="F337" t="s">
        <v>71</v>
      </c>
      <c r="G337" t="s">
        <v>1069</v>
      </c>
      <c r="H337" t="s">
        <v>72</v>
      </c>
      <c r="I337" t="s">
        <v>1070</v>
      </c>
      <c r="J337" t="s">
        <v>1071</v>
      </c>
      <c r="K337" t="s">
        <v>60</v>
      </c>
      <c r="M337" t="s">
        <v>61</v>
      </c>
      <c r="N337" t="s">
        <v>62</v>
      </c>
      <c r="O337" t="s">
        <v>63</v>
      </c>
      <c r="P337" t="s">
        <v>69</v>
      </c>
      <c r="Q337" t="s">
        <v>70</v>
      </c>
      <c r="R337" t="s">
        <v>75</v>
      </c>
      <c r="S337" t="s">
        <v>76</v>
      </c>
      <c r="T337" t="s">
        <v>77</v>
      </c>
      <c r="U337" t="s">
        <v>78</v>
      </c>
      <c r="V337" t="s">
        <v>66</v>
      </c>
      <c r="W337" t="s">
        <v>67</v>
      </c>
      <c r="Y337" t="s">
        <v>79</v>
      </c>
      <c r="Z337" t="s">
        <v>80</v>
      </c>
      <c r="AA337" s="127">
        <v>10400</v>
      </c>
      <c r="AB337">
        <v>0</v>
      </c>
      <c r="AC337">
        <v>1664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12064</v>
      </c>
    </row>
    <row r="338" spans="1:35" x14ac:dyDescent="0.35">
      <c r="A338">
        <v>6</v>
      </c>
      <c r="B338" t="s">
        <v>59</v>
      </c>
      <c r="D338" t="s">
        <v>60</v>
      </c>
      <c r="F338" t="s">
        <v>71</v>
      </c>
      <c r="G338" t="s">
        <v>1072</v>
      </c>
      <c r="H338" t="s">
        <v>72</v>
      </c>
      <c r="I338" t="s">
        <v>1073</v>
      </c>
      <c r="J338" t="s">
        <v>1074</v>
      </c>
      <c r="K338" t="s">
        <v>60</v>
      </c>
      <c r="M338" t="s">
        <v>61</v>
      </c>
      <c r="N338" t="s">
        <v>62</v>
      </c>
      <c r="O338" t="s">
        <v>63</v>
      </c>
      <c r="P338" t="s">
        <v>69</v>
      </c>
      <c r="Q338" t="s">
        <v>70</v>
      </c>
      <c r="R338" t="s">
        <v>75</v>
      </c>
      <c r="S338" t="s">
        <v>76</v>
      </c>
      <c r="T338" t="s">
        <v>77</v>
      </c>
      <c r="U338" t="s">
        <v>78</v>
      </c>
      <c r="V338" t="s">
        <v>66</v>
      </c>
      <c r="W338" t="s">
        <v>67</v>
      </c>
      <c r="Y338" t="s">
        <v>79</v>
      </c>
      <c r="Z338" t="s">
        <v>80</v>
      </c>
      <c r="AA338" s="127">
        <v>10400</v>
      </c>
      <c r="AB338">
        <v>0</v>
      </c>
      <c r="AC338">
        <v>1664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12064</v>
      </c>
    </row>
    <row r="339" spans="1:35" x14ac:dyDescent="0.35">
      <c r="A339">
        <v>6</v>
      </c>
      <c r="B339" t="s">
        <v>59</v>
      </c>
      <c r="D339" t="s">
        <v>60</v>
      </c>
      <c r="F339" t="s">
        <v>71</v>
      </c>
      <c r="G339" t="s">
        <v>1075</v>
      </c>
      <c r="H339" t="s">
        <v>72</v>
      </c>
      <c r="I339" t="s">
        <v>1076</v>
      </c>
      <c r="J339" t="s">
        <v>1077</v>
      </c>
      <c r="K339" t="s">
        <v>60</v>
      </c>
      <c r="M339" t="s">
        <v>61</v>
      </c>
      <c r="N339" t="s">
        <v>62</v>
      </c>
      <c r="O339" t="s">
        <v>63</v>
      </c>
      <c r="P339" t="s">
        <v>143</v>
      </c>
      <c r="Q339" t="s">
        <v>144</v>
      </c>
      <c r="R339" t="s">
        <v>75</v>
      </c>
      <c r="S339" t="s">
        <v>76</v>
      </c>
      <c r="T339" t="s">
        <v>77</v>
      </c>
      <c r="U339" t="s">
        <v>78</v>
      </c>
      <c r="V339" t="s">
        <v>66</v>
      </c>
      <c r="W339" t="s">
        <v>67</v>
      </c>
      <c r="Y339" t="s">
        <v>79</v>
      </c>
      <c r="Z339" t="s">
        <v>80</v>
      </c>
      <c r="AA339" s="127">
        <v>42770</v>
      </c>
      <c r="AB339">
        <v>0</v>
      </c>
      <c r="AC339">
        <v>6843.2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49613.2</v>
      </c>
    </row>
    <row r="340" spans="1:35" x14ac:dyDescent="0.35">
      <c r="A340">
        <v>6</v>
      </c>
      <c r="B340" t="s">
        <v>59</v>
      </c>
      <c r="D340" t="s">
        <v>60</v>
      </c>
      <c r="F340" t="s">
        <v>71</v>
      </c>
      <c r="G340" t="s">
        <v>1078</v>
      </c>
      <c r="H340" t="s">
        <v>72</v>
      </c>
      <c r="I340" t="s">
        <v>1079</v>
      </c>
      <c r="J340" t="s">
        <v>1080</v>
      </c>
      <c r="K340" t="s">
        <v>60</v>
      </c>
      <c r="M340" t="s">
        <v>61</v>
      </c>
      <c r="N340" t="s">
        <v>62</v>
      </c>
      <c r="O340" t="s">
        <v>63</v>
      </c>
      <c r="P340" t="s">
        <v>143</v>
      </c>
      <c r="Q340" t="s">
        <v>144</v>
      </c>
      <c r="R340" t="s">
        <v>75</v>
      </c>
      <c r="S340" t="s">
        <v>76</v>
      </c>
      <c r="T340" t="s">
        <v>77</v>
      </c>
      <c r="U340" t="s">
        <v>78</v>
      </c>
      <c r="V340" t="s">
        <v>66</v>
      </c>
      <c r="W340" t="s">
        <v>67</v>
      </c>
      <c r="Y340" t="s">
        <v>79</v>
      </c>
      <c r="Z340" t="s">
        <v>80</v>
      </c>
      <c r="AA340" s="127">
        <v>40950</v>
      </c>
      <c r="AB340">
        <v>0</v>
      </c>
      <c r="AC340">
        <v>6552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47502</v>
      </c>
    </row>
    <row r="341" spans="1:35" x14ac:dyDescent="0.35">
      <c r="A341">
        <v>6</v>
      </c>
      <c r="B341" t="s">
        <v>59</v>
      </c>
      <c r="D341" t="s">
        <v>60</v>
      </c>
      <c r="F341" t="s">
        <v>71</v>
      </c>
      <c r="G341" t="s">
        <v>1081</v>
      </c>
      <c r="H341" t="s">
        <v>72</v>
      </c>
      <c r="I341" t="s">
        <v>1082</v>
      </c>
      <c r="J341" t="s">
        <v>1083</v>
      </c>
      <c r="K341" t="s">
        <v>60</v>
      </c>
      <c r="M341" t="s">
        <v>61</v>
      </c>
      <c r="N341" t="s">
        <v>62</v>
      </c>
      <c r="O341" t="s">
        <v>63</v>
      </c>
      <c r="P341" t="s">
        <v>69</v>
      </c>
      <c r="Q341" t="s">
        <v>70</v>
      </c>
      <c r="R341" t="s">
        <v>75</v>
      </c>
      <c r="S341" t="s">
        <v>76</v>
      </c>
      <c r="T341" t="s">
        <v>77</v>
      </c>
      <c r="U341" t="s">
        <v>78</v>
      </c>
      <c r="V341" t="s">
        <v>66</v>
      </c>
      <c r="W341" t="s">
        <v>67</v>
      </c>
      <c r="Y341" t="s">
        <v>79</v>
      </c>
      <c r="Z341" t="s">
        <v>80</v>
      </c>
      <c r="AA341" s="127">
        <v>16014.75</v>
      </c>
      <c r="AB341">
        <v>0</v>
      </c>
      <c r="AC341">
        <v>2562.36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18577.11</v>
      </c>
    </row>
    <row r="342" spans="1:35" x14ac:dyDescent="0.35">
      <c r="A342">
        <v>6</v>
      </c>
      <c r="B342" t="s">
        <v>59</v>
      </c>
      <c r="D342" t="s">
        <v>60</v>
      </c>
      <c r="F342" t="s">
        <v>71</v>
      </c>
      <c r="G342" t="s">
        <v>1084</v>
      </c>
      <c r="H342" t="s">
        <v>72</v>
      </c>
      <c r="I342" t="s">
        <v>1085</v>
      </c>
      <c r="J342" t="s">
        <v>1086</v>
      </c>
      <c r="K342" t="s">
        <v>60</v>
      </c>
      <c r="M342" t="s">
        <v>61</v>
      </c>
      <c r="N342" t="s">
        <v>62</v>
      </c>
      <c r="O342" t="s">
        <v>63</v>
      </c>
      <c r="P342" t="s">
        <v>143</v>
      </c>
      <c r="Q342" t="s">
        <v>144</v>
      </c>
      <c r="R342" t="s">
        <v>75</v>
      </c>
      <c r="S342" t="s">
        <v>76</v>
      </c>
      <c r="T342" t="s">
        <v>77</v>
      </c>
      <c r="U342" t="s">
        <v>78</v>
      </c>
      <c r="V342" t="s">
        <v>66</v>
      </c>
      <c r="W342" t="s">
        <v>67</v>
      </c>
      <c r="Y342" t="s">
        <v>79</v>
      </c>
      <c r="Z342" t="s">
        <v>80</v>
      </c>
      <c r="AA342" s="127">
        <v>43200</v>
      </c>
      <c r="AB342">
        <v>0</v>
      </c>
      <c r="AC342">
        <v>6912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50112</v>
      </c>
    </row>
    <row r="343" spans="1:35" x14ac:dyDescent="0.35">
      <c r="A343">
        <v>6</v>
      </c>
      <c r="B343" t="s">
        <v>59</v>
      </c>
      <c r="D343" t="s">
        <v>60</v>
      </c>
      <c r="F343" t="s">
        <v>71</v>
      </c>
      <c r="G343" t="s">
        <v>1087</v>
      </c>
      <c r="H343" t="s">
        <v>72</v>
      </c>
      <c r="I343" t="s">
        <v>1088</v>
      </c>
      <c r="J343" t="s">
        <v>1089</v>
      </c>
      <c r="K343" t="s">
        <v>60</v>
      </c>
      <c r="M343" t="s">
        <v>61</v>
      </c>
      <c r="N343" t="s">
        <v>62</v>
      </c>
      <c r="O343" t="s">
        <v>63</v>
      </c>
      <c r="P343" t="s">
        <v>143</v>
      </c>
      <c r="Q343" t="s">
        <v>144</v>
      </c>
      <c r="R343" t="s">
        <v>75</v>
      </c>
      <c r="S343" t="s">
        <v>76</v>
      </c>
      <c r="T343" t="s">
        <v>77</v>
      </c>
      <c r="U343" t="s">
        <v>78</v>
      </c>
      <c r="V343" t="s">
        <v>66</v>
      </c>
      <c r="W343" t="s">
        <v>67</v>
      </c>
      <c r="Y343" t="s">
        <v>79</v>
      </c>
      <c r="Z343" t="s">
        <v>80</v>
      </c>
      <c r="AA343" s="127">
        <v>95040</v>
      </c>
      <c r="AB343">
        <v>0</v>
      </c>
      <c r="AC343">
        <v>15206.4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110246.39999999999</v>
      </c>
    </row>
    <row r="344" spans="1:35" x14ac:dyDescent="0.35">
      <c r="A344">
        <v>6</v>
      </c>
      <c r="B344" t="s">
        <v>59</v>
      </c>
      <c r="D344" t="s">
        <v>60</v>
      </c>
      <c r="F344" t="s">
        <v>71</v>
      </c>
      <c r="G344" t="s">
        <v>1090</v>
      </c>
      <c r="H344" t="s">
        <v>72</v>
      </c>
      <c r="I344" t="s">
        <v>1091</v>
      </c>
      <c r="J344" t="s">
        <v>1092</v>
      </c>
      <c r="K344" t="s">
        <v>60</v>
      </c>
      <c r="M344" t="s">
        <v>61</v>
      </c>
      <c r="N344" t="s">
        <v>62</v>
      </c>
      <c r="O344" t="s">
        <v>63</v>
      </c>
      <c r="P344" t="s">
        <v>143</v>
      </c>
      <c r="Q344" t="s">
        <v>144</v>
      </c>
      <c r="R344" t="s">
        <v>75</v>
      </c>
      <c r="S344" t="s">
        <v>76</v>
      </c>
      <c r="T344" t="s">
        <v>77</v>
      </c>
      <c r="U344" t="s">
        <v>78</v>
      </c>
      <c r="V344" t="s">
        <v>66</v>
      </c>
      <c r="W344" t="s">
        <v>67</v>
      </c>
      <c r="Y344" t="s">
        <v>79</v>
      </c>
      <c r="Z344" t="s">
        <v>80</v>
      </c>
      <c r="AA344" s="127">
        <v>72105</v>
      </c>
      <c r="AB344">
        <v>0</v>
      </c>
      <c r="AC344">
        <v>11536.8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83641.8</v>
      </c>
    </row>
    <row r="345" spans="1:35" x14ac:dyDescent="0.35">
      <c r="A345">
        <v>6</v>
      </c>
      <c r="B345" t="s">
        <v>59</v>
      </c>
      <c r="D345" t="s">
        <v>60</v>
      </c>
      <c r="F345" t="s">
        <v>71</v>
      </c>
      <c r="G345" t="s">
        <v>1093</v>
      </c>
      <c r="H345" t="s">
        <v>72</v>
      </c>
      <c r="I345" t="s">
        <v>1094</v>
      </c>
      <c r="J345" t="s">
        <v>1095</v>
      </c>
      <c r="K345" t="s">
        <v>60</v>
      </c>
      <c r="M345" t="s">
        <v>61</v>
      </c>
      <c r="N345" t="s">
        <v>62</v>
      </c>
      <c r="O345" t="s">
        <v>63</v>
      </c>
      <c r="P345" t="s">
        <v>69</v>
      </c>
      <c r="Q345" t="s">
        <v>70</v>
      </c>
      <c r="R345" t="s">
        <v>75</v>
      </c>
      <c r="S345" t="s">
        <v>76</v>
      </c>
      <c r="T345" t="s">
        <v>77</v>
      </c>
      <c r="U345" t="s">
        <v>78</v>
      </c>
      <c r="V345" t="s">
        <v>66</v>
      </c>
      <c r="W345" t="s">
        <v>67</v>
      </c>
      <c r="Y345" t="s">
        <v>79</v>
      </c>
      <c r="Z345" t="s">
        <v>80</v>
      </c>
      <c r="AA345" s="127">
        <v>33507</v>
      </c>
      <c r="AB345">
        <v>0</v>
      </c>
      <c r="AC345">
        <v>5361.12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38868.120000000003</v>
      </c>
    </row>
    <row r="346" spans="1:35" x14ac:dyDescent="0.35">
      <c r="A346">
        <v>6</v>
      </c>
      <c r="B346" t="s">
        <v>59</v>
      </c>
      <c r="D346" t="s">
        <v>60</v>
      </c>
      <c r="F346" t="s">
        <v>71</v>
      </c>
      <c r="G346" t="s">
        <v>1096</v>
      </c>
      <c r="H346" t="s">
        <v>72</v>
      </c>
      <c r="I346" t="s">
        <v>1097</v>
      </c>
      <c r="J346" t="s">
        <v>1098</v>
      </c>
      <c r="K346" t="s">
        <v>60</v>
      </c>
      <c r="M346" t="s">
        <v>61</v>
      </c>
      <c r="N346" t="s">
        <v>62</v>
      </c>
      <c r="O346" t="s">
        <v>63</v>
      </c>
      <c r="P346" t="s">
        <v>69</v>
      </c>
      <c r="Q346" t="s">
        <v>70</v>
      </c>
      <c r="R346" t="s">
        <v>75</v>
      </c>
      <c r="S346" t="s">
        <v>76</v>
      </c>
      <c r="T346" t="s">
        <v>77</v>
      </c>
      <c r="U346" t="s">
        <v>78</v>
      </c>
      <c r="V346" t="s">
        <v>66</v>
      </c>
      <c r="W346" t="s">
        <v>67</v>
      </c>
      <c r="Y346" t="s">
        <v>79</v>
      </c>
      <c r="Z346" t="s">
        <v>80</v>
      </c>
      <c r="AA346" s="127">
        <v>34164</v>
      </c>
      <c r="AB346">
        <v>0</v>
      </c>
      <c r="AC346">
        <v>5466.24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39630.239999999998</v>
      </c>
    </row>
    <row r="347" spans="1:35" x14ac:dyDescent="0.35">
      <c r="A347">
        <v>6</v>
      </c>
      <c r="B347" t="s">
        <v>59</v>
      </c>
      <c r="D347" t="s">
        <v>60</v>
      </c>
      <c r="F347" t="s">
        <v>71</v>
      </c>
      <c r="G347" t="s">
        <v>1099</v>
      </c>
      <c r="H347" t="s">
        <v>72</v>
      </c>
      <c r="I347" t="s">
        <v>1100</v>
      </c>
      <c r="J347" t="s">
        <v>1101</v>
      </c>
      <c r="K347" t="s">
        <v>60</v>
      </c>
      <c r="M347" t="s">
        <v>61</v>
      </c>
      <c r="N347" t="s">
        <v>62</v>
      </c>
      <c r="O347" t="s">
        <v>63</v>
      </c>
      <c r="P347" t="s">
        <v>143</v>
      </c>
      <c r="Q347" t="s">
        <v>144</v>
      </c>
      <c r="R347" t="s">
        <v>75</v>
      </c>
      <c r="S347" t="s">
        <v>76</v>
      </c>
      <c r="T347" t="s">
        <v>77</v>
      </c>
      <c r="U347" t="s">
        <v>78</v>
      </c>
      <c r="V347" t="s">
        <v>66</v>
      </c>
      <c r="W347" t="s">
        <v>67</v>
      </c>
      <c r="Y347" t="s">
        <v>79</v>
      </c>
      <c r="Z347" t="s">
        <v>80</v>
      </c>
      <c r="AA347" s="127">
        <v>25500</v>
      </c>
      <c r="AB347">
        <v>0</v>
      </c>
      <c r="AC347">
        <v>4080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29580</v>
      </c>
    </row>
    <row r="348" spans="1:35" x14ac:dyDescent="0.35">
      <c r="A348">
        <v>6</v>
      </c>
      <c r="B348" t="s">
        <v>59</v>
      </c>
      <c r="D348" t="s">
        <v>60</v>
      </c>
      <c r="F348" t="s">
        <v>71</v>
      </c>
      <c r="G348" t="s">
        <v>1102</v>
      </c>
      <c r="H348" t="s">
        <v>72</v>
      </c>
      <c r="I348" t="s">
        <v>1103</v>
      </c>
      <c r="J348" t="s">
        <v>1104</v>
      </c>
      <c r="K348" t="s">
        <v>60</v>
      </c>
      <c r="M348" t="s">
        <v>61</v>
      </c>
      <c r="N348" t="s">
        <v>62</v>
      </c>
      <c r="O348" t="s">
        <v>63</v>
      </c>
      <c r="P348" t="s">
        <v>69</v>
      </c>
      <c r="Q348" t="s">
        <v>70</v>
      </c>
      <c r="R348" t="s">
        <v>75</v>
      </c>
      <c r="S348" t="s">
        <v>76</v>
      </c>
      <c r="T348" t="s">
        <v>77</v>
      </c>
      <c r="U348" t="s">
        <v>78</v>
      </c>
      <c r="V348" t="s">
        <v>66</v>
      </c>
      <c r="W348" t="s">
        <v>67</v>
      </c>
      <c r="Y348" t="s">
        <v>79</v>
      </c>
      <c r="Z348" t="s">
        <v>80</v>
      </c>
      <c r="AA348" s="127">
        <v>21285</v>
      </c>
      <c r="AB348">
        <v>0</v>
      </c>
      <c r="AC348">
        <v>3405.6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24690.6</v>
      </c>
    </row>
    <row r="349" spans="1:35" x14ac:dyDescent="0.35">
      <c r="A349">
        <v>6</v>
      </c>
      <c r="B349" t="s">
        <v>59</v>
      </c>
      <c r="D349" t="s">
        <v>60</v>
      </c>
      <c r="F349" t="s">
        <v>71</v>
      </c>
      <c r="G349" t="s">
        <v>1105</v>
      </c>
      <c r="H349" t="s">
        <v>72</v>
      </c>
      <c r="I349" t="s">
        <v>1106</v>
      </c>
      <c r="J349" t="s">
        <v>1107</v>
      </c>
      <c r="K349" t="s">
        <v>60</v>
      </c>
      <c r="M349" t="s">
        <v>61</v>
      </c>
      <c r="N349" t="s">
        <v>62</v>
      </c>
      <c r="O349" t="s">
        <v>63</v>
      </c>
      <c r="P349" t="s">
        <v>69</v>
      </c>
      <c r="Q349" t="s">
        <v>70</v>
      </c>
      <c r="R349" t="s">
        <v>75</v>
      </c>
      <c r="S349" t="s">
        <v>76</v>
      </c>
      <c r="T349" t="s">
        <v>77</v>
      </c>
      <c r="U349" t="s">
        <v>78</v>
      </c>
      <c r="V349" t="s">
        <v>66</v>
      </c>
      <c r="W349" t="s">
        <v>67</v>
      </c>
      <c r="Y349" t="s">
        <v>79</v>
      </c>
      <c r="Z349" t="s">
        <v>80</v>
      </c>
      <c r="AA349" s="127">
        <v>21285</v>
      </c>
      <c r="AB349">
        <v>0</v>
      </c>
      <c r="AC349">
        <v>3405.6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24690.6</v>
      </c>
    </row>
    <row r="350" spans="1:35" x14ac:dyDescent="0.35">
      <c r="A350">
        <v>6</v>
      </c>
      <c r="B350" t="s">
        <v>59</v>
      </c>
      <c r="D350" t="s">
        <v>60</v>
      </c>
      <c r="F350" t="s">
        <v>71</v>
      </c>
      <c r="G350" t="s">
        <v>1108</v>
      </c>
      <c r="H350" t="s">
        <v>72</v>
      </c>
      <c r="I350" t="s">
        <v>1109</v>
      </c>
      <c r="J350" t="s">
        <v>1110</v>
      </c>
      <c r="K350" t="s">
        <v>60</v>
      </c>
      <c r="M350" t="s">
        <v>61</v>
      </c>
      <c r="N350" t="s">
        <v>62</v>
      </c>
      <c r="O350" t="s">
        <v>63</v>
      </c>
      <c r="P350" t="s">
        <v>69</v>
      </c>
      <c r="Q350" t="s">
        <v>70</v>
      </c>
      <c r="R350" t="s">
        <v>75</v>
      </c>
      <c r="S350" t="s">
        <v>76</v>
      </c>
      <c r="T350" t="s">
        <v>77</v>
      </c>
      <c r="U350" t="s">
        <v>78</v>
      </c>
      <c r="V350" t="s">
        <v>66</v>
      </c>
      <c r="W350" t="s">
        <v>67</v>
      </c>
      <c r="Y350" t="s">
        <v>79</v>
      </c>
      <c r="Z350" t="s">
        <v>80</v>
      </c>
      <c r="AA350" s="127">
        <v>24007.5</v>
      </c>
      <c r="AB350">
        <v>0</v>
      </c>
      <c r="AC350">
        <v>3841.2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27848.7</v>
      </c>
    </row>
    <row r="351" spans="1:35" x14ac:dyDescent="0.35">
      <c r="A351">
        <v>6</v>
      </c>
      <c r="B351" t="s">
        <v>59</v>
      </c>
      <c r="D351" t="s">
        <v>60</v>
      </c>
      <c r="F351" t="s">
        <v>71</v>
      </c>
      <c r="G351" t="s">
        <v>1111</v>
      </c>
      <c r="H351" t="s">
        <v>72</v>
      </c>
      <c r="I351" t="s">
        <v>1112</v>
      </c>
      <c r="J351" t="s">
        <v>1113</v>
      </c>
      <c r="K351" t="s">
        <v>60</v>
      </c>
      <c r="M351" t="s">
        <v>61</v>
      </c>
      <c r="N351" t="s">
        <v>62</v>
      </c>
      <c r="O351" t="s">
        <v>63</v>
      </c>
      <c r="P351" t="s">
        <v>69</v>
      </c>
      <c r="Q351" t="s">
        <v>70</v>
      </c>
      <c r="R351" t="s">
        <v>75</v>
      </c>
      <c r="S351" t="s">
        <v>76</v>
      </c>
      <c r="T351" t="s">
        <v>77</v>
      </c>
      <c r="U351" t="s">
        <v>78</v>
      </c>
      <c r="V351" t="s">
        <v>66</v>
      </c>
      <c r="W351" t="s">
        <v>67</v>
      </c>
      <c r="Y351" t="s">
        <v>79</v>
      </c>
      <c r="Z351" t="s">
        <v>80</v>
      </c>
      <c r="AA351" s="127">
        <v>24007.5</v>
      </c>
      <c r="AB351">
        <v>0</v>
      </c>
      <c r="AC351">
        <v>3841.2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27848.7</v>
      </c>
    </row>
    <row r="352" spans="1:35" x14ac:dyDescent="0.35">
      <c r="A352">
        <v>6</v>
      </c>
      <c r="B352" t="s">
        <v>59</v>
      </c>
      <c r="D352" t="s">
        <v>60</v>
      </c>
      <c r="F352" t="s">
        <v>71</v>
      </c>
      <c r="G352" t="s">
        <v>1114</v>
      </c>
      <c r="H352" t="s">
        <v>72</v>
      </c>
      <c r="I352" t="s">
        <v>1115</v>
      </c>
      <c r="J352" t="s">
        <v>1116</v>
      </c>
      <c r="K352" t="s">
        <v>60</v>
      </c>
      <c r="M352" t="s">
        <v>61</v>
      </c>
      <c r="N352" t="s">
        <v>62</v>
      </c>
      <c r="O352" t="s">
        <v>63</v>
      </c>
      <c r="P352" t="s">
        <v>69</v>
      </c>
      <c r="Q352" t="s">
        <v>70</v>
      </c>
      <c r="R352" t="s">
        <v>75</v>
      </c>
      <c r="S352" t="s">
        <v>76</v>
      </c>
      <c r="T352" t="s">
        <v>77</v>
      </c>
      <c r="U352" t="s">
        <v>78</v>
      </c>
      <c r="V352" t="s">
        <v>66</v>
      </c>
      <c r="W352" t="s">
        <v>67</v>
      </c>
      <c r="Y352" t="s">
        <v>79</v>
      </c>
      <c r="Z352" t="s">
        <v>80</v>
      </c>
      <c r="AA352" s="127">
        <v>38675</v>
      </c>
      <c r="AB352">
        <v>0</v>
      </c>
      <c r="AC352">
        <v>6188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44863</v>
      </c>
    </row>
    <row r="353" spans="1:35" x14ac:dyDescent="0.35">
      <c r="A353">
        <v>6</v>
      </c>
      <c r="B353" t="s">
        <v>59</v>
      </c>
      <c r="D353" t="s">
        <v>60</v>
      </c>
      <c r="F353" t="s">
        <v>71</v>
      </c>
      <c r="G353" t="s">
        <v>1117</v>
      </c>
      <c r="H353" t="s">
        <v>72</v>
      </c>
      <c r="I353" t="s">
        <v>1118</v>
      </c>
      <c r="J353" t="s">
        <v>1119</v>
      </c>
      <c r="K353" t="s">
        <v>60</v>
      </c>
      <c r="M353" t="s">
        <v>61</v>
      </c>
      <c r="N353" t="s">
        <v>62</v>
      </c>
      <c r="O353" t="s">
        <v>63</v>
      </c>
      <c r="P353" t="s">
        <v>69</v>
      </c>
      <c r="Q353" t="s">
        <v>70</v>
      </c>
      <c r="R353" t="s">
        <v>75</v>
      </c>
      <c r="S353" t="s">
        <v>76</v>
      </c>
      <c r="T353" t="s">
        <v>77</v>
      </c>
      <c r="U353" t="s">
        <v>78</v>
      </c>
      <c r="V353" t="s">
        <v>66</v>
      </c>
      <c r="W353" t="s">
        <v>67</v>
      </c>
      <c r="Y353" t="s">
        <v>79</v>
      </c>
      <c r="Z353" t="s">
        <v>80</v>
      </c>
      <c r="AA353" s="127">
        <v>18525</v>
      </c>
      <c r="AB353">
        <v>0</v>
      </c>
      <c r="AC353">
        <v>2964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21489</v>
      </c>
    </row>
    <row r="354" spans="1:35" x14ac:dyDescent="0.35">
      <c r="A354">
        <v>6</v>
      </c>
      <c r="B354" t="s">
        <v>59</v>
      </c>
      <c r="D354" t="s">
        <v>60</v>
      </c>
      <c r="F354" t="s">
        <v>71</v>
      </c>
      <c r="G354" t="s">
        <v>1120</v>
      </c>
      <c r="H354" t="s">
        <v>72</v>
      </c>
      <c r="I354" t="s">
        <v>1121</v>
      </c>
      <c r="J354" t="s">
        <v>1122</v>
      </c>
      <c r="K354" t="s">
        <v>60</v>
      </c>
      <c r="M354" t="s">
        <v>61</v>
      </c>
      <c r="N354" t="s">
        <v>62</v>
      </c>
      <c r="O354" t="s">
        <v>63</v>
      </c>
      <c r="P354" t="s">
        <v>69</v>
      </c>
      <c r="Q354" t="s">
        <v>70</v>
      </c>
      <c r="R354" t="s">
        <v>75</v>
      </c>
      <c r="S354" t="s">
        <v>76</v>
      </c>
      <c r="T354" t="s">
        <v>77</v>
      </c>
      <c r="U354" t="s">
        <v>78</v>
      </c>
      <c r="V354" t="s">
        <v>66</v>
      </c>
      <c r="W354" t="s">
        <v>67</v>
      </c>
      <c r="Y354" t="s">
        <v>79</v>
      </c>
      <c r="Z354" t="s">
        <v>80</v>
      </c>
      <c r="AA354" s="127">
        <v>21648</v>
      </c>
      <c r="AB354">
        <v>0</v>
      </c>
      <c r="AC354">
        <v>3463.68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25111.68</v>
      </c>
    </row>
    <row r="355" spans="1:35" x14ac:dyDescent="0.35">
      <c r="A355">
        <v>6</v>
      </c>
      <c r="B355" t="s">
        <v>59</v>
      </c>
      <c r="D355" t="s">
        <v>60</v>
      </c>
      <c r="F355" t="s">
        <v>71</v>
      </c>
      <c r="G355" t="s">
        <v>1123</v>
      </c>
      <c r="H355" t="s">
        <v>72</v>
      </c>
      <c r="I355" t="s">
        <v>1124</v>
      </c>
      <c r="J355" t="s">
        <v>1125</v>
      </c>
      <c r="K355" t="s">
        <v>60</v>
      </c>
      <c r="M355" t="s">
        <v>61</v>
      </c>
      <c r="N355" t="s">
        <v>62</v>
      </c>
      <c r="O355" t="s">
        <v>63</v>
      </c>
      <c r="P355" t="s">
        <v>69</v>
      </c>
      <c r="Q355" t="s">
        <v>70</v>
      </c>
      <c r="R355" t="s">
        <v>75</v>
      </c>
      <c r="S355" t="s">
        <v>76</v>
      </c>
      <c r="T355" t="s">
        <v>77</v>
      </c>
      <c r="U355" t="s">
        <v>78</v>
      </c>
      <c r="V355" t="s">
        <v>66</v>
      </c>
      <c r="W355" t="s">
        <v>67</v>
      </c>
      <c r="Y355" t="s">
        <v>79</v>
      </c>
      <c r="Z355" t="s">
        <v>80</v>
      </c>
      <c r="AA355" s="127">
        <v>19300</v>
      </c>
      <c r="AB355">
        <v>0</v>
      </c>
      <c r="AC355">
        <v>3088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22388</v>
      </c>
    </row>
    <row r="356" spans="1:35" x14ac:dyDescent="0.35">
      <c r="A356">
        <v>6</v>
      </c>
      <c r="B356" t="s">
        <v>59</v>
      </c>
      <c r="D356" t="s">
        <v>60</v>
      </c>
      <c r="F356" t="s">
        <v>71</v>
      </c>
      <c r="G356" t="s">
        <v>1126</v>
      </c>
      <c r="H356" t="s">
        <v>72</v>
      </c>
      <c r="I356" t="s">
        <v>1127</v>
      </c>
      <c r="J356" t="s">
        <v>1128</v>
      </c>
      <c r="K356" t="s">
        <v>60</v>
      </c>
      <c r="M356" t="s">
        <v>61</v>
      </c>
      <c r="N356" t="s">
        <v>62</v>
      </c>
      <c r="O356" t="s">
        <v>63</v>
      </c>
      <c r="P356" t="s">
        <v>69</v>
      </c>
      <c r="Q356" t="s">
        <v>70</v>
      </c>
      <c r="R356" t="s">
        <v>75</v>
      </c>
      <c r="S356" t="s">
        <v>76</v>
      </c>
      <c r="T356" t="s">
        <v>77</v>
      </c>
      <c r="U356" t="s">
        <v>78</v>
      </c>
      <c r="V356" t="s">
        <v>66</v>
      </c>
      <c r="W356" t="s">
        <v>67</v>
      </c>
      <c r="Y356" t="s">
        <v>79</v>
      </c>
      <c r="Z356" t="s">
        <v>80</v>
      </c>
      <c r="AA356" s="127">
        <v>15975</v>
      </c>
      <c r="AB356">
        <v>0</v>
      </c>
      <c r="AC356">
        <v>2556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18531</v>
      </c>
    </row>
    <row r="357" spans="1:35" x14ac:dyDescent="0.35">
      <c r="A357">
        <v>6</v>
      </c>
      <c r="B357" t="s">
        <v>59</v>
      </c>
      <c r="D357" t="s">
        <v>60</v>
      </c>
      <c r="F357" t="s">
        <v>71</v>
      </c>
      <c r="G357" t="s">
        <v>1129</v>
      </c>
      <c r="H357" t="s">
        <v>72</v>
      </c>
      <c r="I357" t="s">
        <v>1130</v>
      </c>
      <c r="J357" t="s">
        <v>1131</v>
      </c>
      <c r="K357" t="s">
        <v>60</v>
      </c>
      <c r="M357" t="s">
        <v>61</v>
      </c>
      <c r="N357" t="s">
        <v>62</v>
      </c>
      <c r="O357" t="s">
        <v>63</v>
      </c>
      <c r="P357" t="s">
        <v>143</v>
      </c>
      <c r="Q357" t="s">
        <v>144</v>
      </c>
      <c r="R357" t="s">
        <v>75</v>
      </c>
      <c r="S357" t="s">
        <v>76</v>
      </c>
      <c r="T357" t="s">
        <v>77</v>
      </c>
      <c r="U357" t="s">
        <v>78</v>
      </c>
      <c r="V357" t="s">
        <v>66</v>
      </c>
      <c r="W357" t="s">
        <v>67</v>
      </c>
      <c r="Y357" t="s">
        <v>79</v>
      </c>
      <c r="Z357" t="s">
        <v>80</v>
      </c>
      <c r="AA357" s="127">
        <v>42944</v>
      </c>
      <c r="AB357">
        <v>0</v>
      </c>
      <c r="AC357">
        <v>6871.04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49815.040000000001</v>
      </c>
    </row>
    <row r="358" spans="1:35" x14ac:dyDescent="0.35">
      <c r="A358">
        <v>6</v>
      </c>
      <c r="B358" t="s">
        <v>59</v>
      </c>
      <c r="D358" t="s">
        <v>60</v>
      </c>
      <c r="F358" t="s">
        <v>71</v>
      </c>
      <c r="G358" t="s">
        <v>1132</v>
      </c>
      <c r="H358" t="s">
        <v>72</v>
      </c>
      <c r="I358" t="s">
        <v>1133</v>
      </c>
      <c r="J358" t="s">
        <v>1134</v>
      </c>
      <c r="K358" t="s">
        <v>60</v>
      </c>
      <c r="M358" t="s">
        <v>61</v>
      </c>
      <c r="N358" t="s">
        <v>62</v>
      </c>
      <c r="O358" t="s">
        <v>63</v>
      </c>
      <c r="P358" t="s">
        <v>143</v>
      </c>
      <c r="Q358" t="s">
        <v>144</v>
      </c>
      <c r="R358" t="s">
        <v>75</v>
      </c>
      <c r="S358" t="s">
        <v>76</v>
      </c>
      <c r="T358" t="s">
        <v>77</v>
      </c>
      <c r="U358" t="s">
        <v>78</v>
      </c>
      <c r="V358" t="s">
        <v>66</v>
      </c>
      <c r="W358" t="s">
        <v>67</v>
      </c>
      <c r="Y358" t="s">
        <v>79</v>
      </c>
      <c r="Z358" t="s">
        <v>80</v>
      </c>
      <c r="AA358" s="127">
        <v>30734</v>
      </c>
      <c r="AB358">
        <v>0</v>
      </c>
      <c r="AC358">
        <v>4917.4399999999996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35651.440000000002</v>
      </c>
    </row>
    <row r="359" spans="1:35" x14ac:dyDescent="0.35">
      <c r="A359">
        <v>6</v>
      </c>
      <c r="B359" t="s">
        <v>59</v>
      </c>
      <c r="D359" t="s">
        <v>60</v>
      </c>
      <c r="F359" t="s">
        <v>71</v>
      </c>
      <c r="G359" t="s">
        <v>1135</v>
      </c>
      <c r="H359" t="s">
        <v>72</v>
      </c>
      <c r="I359" t="s">
        <v>1136</v>
      </c>
      <c r="J359" t="s">
        <v>1137</v>
      </c>
      <c r="K359" t="s">
        <v>60</v>
      </c>
      <c r="M359" t="s">
        <v>61</v>
      </c>
      <c r="N359" t="s">
        <v>62</v>
      </c>
      <c r="O359" t="s">
        <v>63</v>
      </c>
      <c r="P359" t="s">
        <v>69</v>
      </c>
      <c r="Q359" t="s">
        <v>70</v>
      </c>
      <c r="R359" t="s">
        <v>75</v>
      </c>
      <c r="S359" t="s">
        <v>76</v>
      </c>
      <c r="T359" t="s">
        <v>77</v>
      </c>
      <c r="U359" t="s">
        <v>78</v>
      </c>
      <c r="V359" t="s">
        <v>66</v>
      </c>
      <c r="W359" t="s">
        <v>67</v>
      </c>
      <c r="Y359" t="s">
        <v>79</v>
      </c>
      <c r="Z359" t="s">
        <v>80</v>
      </c>
      <c r="AA359" s="127">
        <v>21264.25</v>
      </c>
      <c r="AB359">
        <v>0</v>
      </c>
      <c r="AC359">
        <v>3402.28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24666.53</v>
      </c>
    </row>
    <row r="360" spans="1:35" x14ac:dyDescent="0.35">
      <c r="A360">
        <v>6</v>
      </c>
      <c r="B360" t="s">
        <v>59</v>
      </c>
      <c r="D360" t="s">
        <v>60</v>
      </c>
      <c r="F360" t="s">
        <v>71</v>
      </c>
      <c r="G360" t="s">
        <v>1138</v>
      </c>
      <c r="H360" t="s">
        <v>72</v>
      </c>
      <c r="I360" t="s">
        <v>1139</v>
      </c>
      <c r="J360" t="s">
        <v>1140</v>
      </c>
      <c r="K360" t="s">
        <v>60</v>
      </c>
      <c r="M360" t="s">
        <v>61</v>
      </c>
      <c r="N360" t="s">
        <v>62</v>
      </c>
      <c r="O360" t="s">
        <v>63</v>
      </c>
      <c r="P360" t="s">
        <v>143</v>
      </c>
      <c r="Q360" t="s">
        <v>144</v>
      </c>
      <c r="R360" t="s">
        <v>75</v>
      </c>
      <c r="S360" t="s">
        <v>76</v>
      </c>
      <c r="T360" t="s">
        <v>77</v>
      </c>
      <c r="U360" t="s">
        <v>78</v>
      </c>
      <c r="V360" t="s">
        <v>66</v>
      </c>
      <c r="W360" t="s">
        <v>67</v>
      </c>
      <c r="Y360" t="s">
        <v>79</v>
      </c>
      <c r="Z360" t="s">
        <v>80</v>
      </c>
      <c r="AA360" s="127">
        <v>42944</v>
      </c>
      <c r="AB360">
        <v>0</v>
      </c>
      <c r="AC360">
        <v>6871.04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49815.040000000001</v>
      </c>
    </row>
    <row r="361" spans="1:35" x14ac:dyDescent="0.35">
      <c r="A361">
        <v>6</v>
      </c>
      <c r="B361" t="s">
        <v>59</v>
      </c>
      <c r="D361" t="s">
        <v>60</v>
      </c>
      <c r="F361" t="s">
        <v>71</v>
      </c>
      <c r="G361" t="s">
        <v>1141</v>
      </c>
      <c r="H361" t="s">
        <v>72</v>
      </c>
      <c r="I361" t="s">
        <v>1142</v>
      </c>
      <c r="J361" t="s">
        <v>1143</v>
      </c>
      <c r="K361" t="s">
        <v>60</v>
      </c>
      <c r="M361" t="s">
        <v>61</v>
      </c>
      <c r="N361" t="s">
        <v>62</v>
      </c>
      <c r="O361" t="s">
        <v>63</v>
      </c>
      <c r="P361" t="s">
        <v>69</v>
      </c>
      <c r="Q361" t="s">
        <v>70</v>
      </c>
      <c r="R361" t="s">
        <v>75</v>
      </c>
      <c r="S361" t="s">
        <v>76</v>
      </c>
      <c r="T361" t="s">
        <v>77</v>
      </c>
      <c r="U361" t="s">
        <v>78</v>
      </c>
      <c r="V361" t="s">
        <v>66</v>
      </c>
      <c r="W361" t="s">
        <v>67</v>
      </c>
      <c r="Y361" t="s">
        <v>79</v>
      </c>
      <c r="Z361" t="s">
        <v>80</v>
      </c>
      <c r="AA361" s="127">
        <v>24158</v>
      </c>
      <c r="AB361">
        <v>0</v>
      </c>
      <c r="AC361">
        <v>3865.28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28023.279999999999</v>
      </c>
    </row>
    <row r="362" spans="1:35" x14ac:dyDescent="0.35">
      <c r="A362">
        <v>6</v>
      </c>
      <c r="B362" t="s">
        <v>59</v>
      </c>
      <c r="D362" t="s">
        <v>60</v>
      </c>
      <c r="F362" t="s">
        <v>71</v>
      </c>
      <c r="G362" t="s">
        <v>1144</v>
      </c>
      <c r="H362" t="s">
        <v>72</v>
      </c>
      <c r="I362" t="s">
        <v>1145</v>
      </c>
      <c r="J362" t="s">
        <v>1146</v>
      </c>
      <c r="K362" t="s">
        <v>60</v>
      </c>
      <c r="M362" t="s">
        <v>61</v>
      </c>
      <c r="N362" t="s">
        <v>62</v>
      </c>
      <c r="O362" t="s">
        <v>63</v>
      </c>
      <c r="P362" t="s">
        <v>91</v>
      </c>
      <c r="Q362" t="s">
        <v>92</v>
      </c>
      <c r="R362" t="s">
        <v>75</v>
      </c>
      <c r="S362" t="s">
        <v>76</v>
      </c>
      <c r="T362" t="s">
        <v>77</v>
      </c>
      <c r="U362" t="s">
        <v>78</v>
      </c>
      <c r="V362" t="s">
        <v>66</v>
      </c>
      <c r="W362" t="s">
        <v>67</v>
      </c>
      <c r="Y362" t="s">
        <v>79</v>
      </c>
      <c r="Z362" t="s">
        <v>80</v>
      </c>
      <c r="AA362" s="127">
        <v>151200</v>
      </c>
      <c r="AB362">
        <v>0</v>
      </c>
      <c r="AC362">
        <v>24192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175392</v>
      </c>
    </row>
    <row r="363" spans="1:35" x14ac:dyDescent="0.35">
      <c r="A363">
        <v>6</v>
      </c>
      <c r="B363" t="s">
        <v>59</v>
      </c>
      <c r="D363" t="s">
        <v>60</v>
      </c>
      <c r="F363" t="s">
        <v>71</v>
      </c>
      <c r="G363" t="s">
        <v>1147</v>
      </c>
      <c r="H363" t="s">
        <v>72</v>
      </c>
      <c r="I363" t="s">
        <v>1148</v>
      </c>
      <c r="J363" t="s">
        <v>1149</v>
      </c>
      <c r="K363" t="s">
        <v>60</v>
      </c>
      <c r="M363" t="s">
        <v>61</v>
      </c>
      <c r="N363" t="s">
        <v>62</v>
      </c>
      <c r="O363" t="s">
        <v>63</v>
      </c>
      <c r="P363" t="s">
        <v>69</v>
      </c>
      <c r="Q363" t="s">
        <v>70</v>
      </c>
      <c r="R363" t="s">
        <v>75</v>
      </c>
      <c r="S363" t="s">
        <v>76</v>
      </c>
      <c r="T363" t="s">
        <v>77</v>
      </c>
      <c r="U363" t="s">
        <v>78</v>
      </c>
      <c r="V363" t="s">
        <v>66</v>
      </c>
      <c r="W363" t="s">
        <v>67</v>
      </c>
      <c r="Y363" t="s">
        <v>79</v>
      </c>
      <c r="Z363" t="s">
        <v>80</v>
      </c>
      <c r="AA363" s="127">
        <v>19040</v>
      </c>
      <c r="AB363">
        <v>0</v>
      </c>
      <c r="AC363">
        <v>3046.4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22086.400000000001</v>
      </c>
    </row>
    <row r="364" spans="1:35" x14ac:dyDescent="0.35">
      <c r="A364">
        <v>6</v>
      </c>
      <c r="B364" t="s">
        <v>59</v>
      </c>
      <c r="D364" t="s">
        <v>60</v>
      </c>
      <c r="F364" t="s">
        <v>71</v>
      </c>
      <c r="G364" t="s">
        <v>1150</v>
      </c>
      <c r="H364" t="s">
        <v>72</v>
      </c>
      <c r="I364" t="s">
        <v>1151</v>
      </c>
      <c r="J364" t="s">
        <v>1152</v>
      </c>
      <c r="K364" t="s">
        <v>60</v>
      </c>
      <c r="M364" t="s">
        <v>61</v>
      </c>
      <c r="N364" t="s">
        <v>62</v>
      </c>
      <c r="O364" t="s">
        <v>63</v>
      </c>
      <c r="P364" t="s">
        <v>69</v>
      </c>
      <c r="Q364" t="s">
        <v>70</v>
      </c>
      <c r="R364" t="s">
        <v>75</v>
      </c>
      <c r="S364" t="s">
        <v>76</v>
      </c>
      <c r="T364" t="s">
        <v>77</v>
      </c>
      <c r="U364" t="s">
        <v>78</v>
      </c>
      <c r="V364" t="s">
        <v>66</v>
      </c>
      <c r="W364" t="s">
        <v>67</v>
      </c>
      <c r="Y364" t="s">
        <v>79</v>
      </c>
      <c r="Z364" t="s">
        <v>80</v>
      </c>
      <c r="AA364" s="127">
        <v>16060</v>
      </c>
      <c r="AB364">
        <v>0</v>
      </c>
      <c r="AC364">
        <v>2569.6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18629.599999999999</v>
      </c>
    </row>
    <row r="365" spans="1:35" x14ac:dyDescent="0.35">
      <c r="A365">
        <v>6</v>
      </c>
      <c r="B365" t="s">
        <v>59</v>
      </c>
      <c r="D365" t="s">
        <v>60</v>
      </c>
      <c r="F365" t="s">
        <v>71</v>
      </c>
      <c r="G365" t="s">
        <v>1153</v>
      </c>
      <c r="H365" t="s">
        <v>72</v>
      </c>
      <c r="I365" t="s">
        <v>1154</v>
      </c>
      <c r="J365" t="s">
        <v>1155</v>
      </c>
      <c r="K365" t="s">
        <v>60</v>
      </c>
      <c r="M365" t="s">
        <v>61</v>
      </c>
      <c r="N365" t="s">
        <v>62</v>
      </c>
      <c r="O365" t="s">
        <v>63</v>
      </c>
      <c r="P365" t="s">
        <v>69</v>
      </c>
      <c r="Q365" t="s">
        <v>70</v>
      </c>
      <c r="R365" t="s">
        <v>75</v>
      </c>
      <c r="S365" t="s">
        <v>76</v>
      </c>
      <c r="T365" t="s">
        <v>77</v>
      </c>
      <c r="U365" t="s">
        <v>78</v>
      </c>
      <c r="V365" t="s">
        <v>66</v>
      </c>
      <c r="W365" t="s">
        <v>67</v>
      </c>
      <c r="Y365" t="s">
        <v>79</v>
      </c>
      <c r="Z365" t="s">
        <v>80</v>
      </c>
      <c r="AA365" s="127">
        <v>20060</v>
      </c>
      <c r="AB365">
        <v>0</v>
      </c>
      <c r="AC365">
        <v>3209.6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23269.599999999999</v>
      </c>
    </row>
    <row r="366" spans="1:35" x14ac:dyDescent="0.35">
      <c r="A366">
        <v>6</v>
      </c>
      <c r="B366" t="s">
        <v>59</v>
      </c>
      <c r="D366" t="s">
        <v>60</v>
      </c>
      <c r="F366" t="s">
        <v>71</v>
      </c>
      <c r="G366" t="s">
        <v>1156</v>
      </c>
      <c r="H366" t="s">
        <v>72</v>
      </c>
      <c r="I366" t="s">
        <v>1157</v>
      </c>
      <c r="J366" t="s">
        <v>1158</v>
      </c>
      <c r="K366" t="s">
        <v>60</v>
      </c>
      <c r="M366" t="s">
        <v>61</v>
      </c>
      <c r="N366" t="s">
        <v>62</v>
      </c>
      <c r="O366" t="s">
        <v>63</v>
      </c>
      <c r="P366" t="s">
        <v>69</v>
      </c>
      <c r="Q366" t="s">
        <v>70</v>
      </c>
      <c r="R366" t="s">
        <v>75</v>
      </c>
      <c r="S366" t="s">
        <v>76</v>
      </c>
      <c r="T366" t="s">
        <v>77</v>
      </c>
      <c r="U366" t="s">
        <v>78</v>
      </c>
      <c r="V366" t="s">
        <v>66</v>
      </c>
      <c r="W366" t="s">
        <v>67</v>
      </c>
      <c r="Y366" t="s">
        <v>79</v>
      </c>
      <c r="Z366" t="s">
        <v>80</v>
      </c>
      <c r="AA366" s="127">
        <v>46500</v>
      </c>
      <c r="AB366">
        <v>0</v>
      </c>
      <c r="AC366">
        <v>7440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53940</v>
      </c>
    </row>
    <row r="367" spans="1:35" x14ac:dyDescent="0.35">
      <c r="A367">
        <v>6</v>
      </c>
      <c r="B367" t="s">
        <v>59</v>
      </c>
      <c r="D367" t="s">
        <v>60</v>
      </c>
      <c r="F367" t="s">
        <v>71</v>
      </c>
      <c r="G367" t="s">
        <v>1159</v>
      </c>
      <c r="H367" t="s">
        <v>72</v>
      </c>
      <c r="I367" t="s">
        <v>1160</v>
      </c>
      <c r="J367" t="s">
        <v>1161</v>
      </c>
      <c r="K367" t="s">
        <v>60</v>
      </c>
      <c r="M367" t="s">
        <v>61</v>
      </c>
      <c r="N367" t="s">
        <v>62</v>
      </c>
      <c r="O367" t="s">
        <v>63</v>
      </c>
      <c r="P367" t="s">
        <v>69</v>
      </c>
      <c r="Q367" t="s">
        <v>70</v>
      </c>
      <c r="R367" t="s">
        <v>75</v>
      </c>
      <c r="S367" t="s">
        <v>76</v>
      </c>
      <c r="T367" t="s">
        <v>77</v>
      </c>
      <c r="U367" t="s">
        <v>78</v>
      </c>
      <c r="V367" t="s">
        <v>66</v>
      </c>
      <c r="W367" t="s">
        <v>67</v>
      </c>
      <c r="Y367" t="s">
        <v>79</v>
      </c>
      <c r="Z367" t="s">
        <v>80</v>
      </c>
      <c r="AA367" s="127">
        <v>19602</v>
      </c>
      <c r="AB367">
        <v>0</v>
      </c>
      <c r="AC367">
        <v>3136.32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22738.32</v>
      </c>
    </row>
    <row r="368" spans="1:35" x14ac:dyDescent="0.35">
      <c r="A368">
        <v>6</v>
      </c>
      <c r="B368" t="s">
        <v>59</v>
      </c>
      <c r="D368" t="s">
        <v>60</v>
      </c>
      <c r="F368" t="s">
        <v>71</v>
      </c>
      <c r="G368" t="s">
        <v>1162</v>
      </c>
      <c r="H368" t="s">
        <v>72</v>
      </c>
      <c r="I368" t="s">
        <v>1163</v>
      </c>
      <c r="J368" t="s">
        <v>1164</v>
      </c>
      <c r="K368" t="s">
        <v>60</v>
      </c>
      <c r="M368" t="s">
        <v>61</v>
      </c>
      <c r="N368" t="s">
        <v>62</v>
      </c>
      <c r="O368" t="s">
        <v>63</v>
      </c>
      <c r="P368" t="s">
        <v>83</v>
      </c>
      <c r="Q368" t="s">
        <v>84</v>
      </c>
      <c r="R368" t="s">
        <v>75</v>
      </c>
      <c r="S368" t="s">
        <v>76</v>
      </c>
      <c r="T368" t="s">
        <v>77</v>
      </c>
      <c r="U368" t="s">
        <v>78</v>
      </c>
      <c r="V368" t="s">
        <v>66</v>
      </c>
      <c r="W368" t="s">
        <v>67</v>
      </c>
      <c r="Y368" t="s">
        <v>79</v>
      </c>
      <c r="Z368" t="s">
        <v>80</v>
      </c>
      <c r="AA368" s="127">
        <v>20448</v>
      </c>
      <c r="AB368">
        <v>0</v>
      </c>
      <c r="AC368">
        <v>3271.68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23719.68</v>
      </c>
    </row>
    <row r="369" spans="1:37" x14ac:dyDescent="0.35">
      <c r="A369">
        <v>6</v>
      </c>
      <c r="B369" t="s">
        <v>59</v>
      </c>
      <c r="D369" t="s">
        <v>60</v>
      </c>
      <c r="F369" t="s">
        <v>71</v>
      </c>
      <c r="G369" t="s">
        <v>1165</v>
      </c>
      <c r="H369" t="s">
        <v>72</v>
      </c>
      <c r="I369" t="s">
        <v>1166</v>
      </c>
      <c r="J369" t="s">
        <v>1167</v>
      </c>
      <c r="K369" t="s">
        <v>60</v>
      </c>
      <c r="M369" t="s">
        <v>61</v>
      </c>
      <c r="N369" t="s">
        <v>62</v>
      </c>
      <c r="O369" t="s">
        <v>63</v>
      </c>
      <c r="P369" t="s">
        <v>69</v>
      </c>
      <c r="Q369" t="s">
        <v>70</v>
      </c>
      <c r="R369" t="s">
        <v>75</v>
      </c>
      <c r="S369" t="s">
        <v>76</v>
      </c>
      <c r="T369" t="s">
        <v>77</v>
      </c>
      <c r="U369" t="s">
        <v>78</v>
      </c>
      <c r="V369" t="s">
        <v>66</v>
      </c>
      <c r="W369" t="s">
        <v>67</v>
      </c>
      <c r="Y369" t="s">
        <v>79</v>
      </c>
      <c r="Z369" t="s">
        <v>80</v>
      </c>
      <c r="AA369" s="127">
        <v>33099</v>
      </c>
      <c r="AB369">
        <v>0</v>
      </c>
      <c r="AC369">
        <v>5295.84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38394.839999999997</v>
      </c>
    </row>
    <row r="370" spans="1:37" x14ac:dyDescent="0.35">
      <c r="A370">
        <v>6</v>
      </c>
      <c r="B370" t="s">
        <v>59</v>
      </c>
      <c r="D370" t="s">
        <v>60</v>
      </c>
      <c r="F370" t="s">
        <v>71</v>
      </c>
      <c r="G370" t="s">
        <v>1168</v>
      </c>
      <c r="H370" t="s">
        <v>72</v>
      </c>
      <c r="I370" t="s">
        <v>1169</v>
      </c>
      <c r="J370" t="s">
        <v>1170</v>
      </c>
      <c r="K370" t="s">
        <v>60</v>
      </c>
      <c r="M370" t="s">
        <v>61</v>
      </c>
      <c r="N370" t="s">
        <v>62</v>
      </c>
      <c r="O370" t="s">
        <v>63</v>
      </c>
      <c r="P370" t="s">
        <v>69</v>
      </c>
      <c r="Q370" t="s">
        <v>70</v>
      </c>
      <c r="R370" t="s">
        <v>75</v>
      </c>
      <c r="S370" t="s">
        <v>76</v>
      </c>
      <c r="T370" t="s">
        <v>77</v>
      </c>
      <c r="U370" t="s">
        <v>78</v>
      </c>
      <c r="V370" t="s">
        <v>66</v>
      </c>
      <c r="W370" t="s">
        <v>67</v>
      </c>
      <c r="Y370" t="s">
        <v>79</v>
      </c>
      <c r="Z370" t="s">
        <v>80</v>
      </c>
      <c r="AA370" s="127">
        <v>25326</v>
      </c>
      <c r="AB370">
        <v>0</v>
      </c>
      <c r="AC370">
        <v>4052.16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29378.16</v>
      </c>
    </row>
    <row r="371" spans="1:37" x14ac:dyDescent="0.35">
      <c r="A371">
        <v>6</v>
      </c>
      <c r="B371" t="s">
        <v>59</v>
      </c>
      <c r="D371" t="s">
        <v>60</v>
      </c>
      <c r="F371" t="s">
        <v>71</v>
      </c>
      <c r="G371" t="s">
        <v>1171</v>
      </c>
      <c r="H371" t="s">
        <v>72</v>
      </c>
      <c r="I371" t="s">
        <v>1172</v>
      </c>
      <c r="J371" t="s">
        <v>1173</v>
      </c>
      <c r="K371" t="s">
        <v>60</v>
      </c>
      <c r="M371" t="s">
        <v>61</v>
      </c>
      <c r="N371" t="s">
        <v>62</v>
      </c>
      <c r="O371" t="s">
        <v>63</v>
      </c>
      <c r="P371" t="s">
        <v>69</v>
      </c>
      <c r="Q371" t="s">
        <v>70</v>
      </c>
      <c r="R371" t="s">
        <v>75</v>
      </c>
      <c r="S371" t="s">
        <v>76</v>
      </c>
      <c r="T371" t="s">
        <v>77</v>
      </c>
      <c r="U371" t="s">
        <v>78</v>
      </c>
      <c r="V371" t="s">
        <v>66</v>
      </c>
      <c r="W371" t="s">
        <v>67</v>
      </c>
      <c r="Y371" t="s">
        <v>79</v>
      </c>
      <c r="Z371" t="s">
        <v>80</v>
      </c>
      <c r="AA371" s="127">
        <v>24180</v>
      </c>
      <c r="AB371">
        <v>0</v>
      </c>
      <c r="AC371">
        <v>3868.8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28048.799999999999</v>
      </c>
    </row>
    <row r="372" spans="1:37" x14ac:dyDescent="0.35">
      <c r="A372">
        <v>6</v>
      </c>
      <c r="B372" t="s">
        <v>59</v>
      </c>
      <c r="D372" t="s">
        <v>60</v>
      </c>
      <c r="F372" t="s">
        <v>71</v>
      </c>
      <c r="G372" t="s">
        <v>1174</v>
      </c>
      <c r="H372" t="s">
        <v>72</v>
      </c>
      <c r="I372" t="s">
        <v>1175</v>
      </c>
      <c r="J372" t="s">
        <v>1176</v>
      </c>
      <c r="K372" t="s">
        <v>60</v>
      </c>
      <c r="M372" t="s">
        <v>61</v>
      </c>
      <c r="N372" t="s">
        <v>62</v>
      </c>
      <c r="O372" t="s">
        <v>63</v>
      </c>
      <c r="P372" t="s">
        <v>69</v>
      </c>
      <c r="Q372" t="s">
        <v>70</v>
      </c>
      <c r="R372" t="s">
        <v>75</v>
      </c>
      <c r="S372" t="s">
        <v>76</v>
      </c>
      <c r="T372" t="s">
        <v>77</v>
      </c>
      <c r="U372" t="s">
        <v>78</v>
      </c>
      <c r="V372" t="s">
        <v>66</v>
      </c>
      <c r="W372" t="s">
        <v>67</v>
      </c>
      <c r="Y372" t="s">
        <v>79</v>
      </c>
      <c r="Z372" t="s">
        <v>80</v>
      </c>
      <c r="AA372" s="127">
        <v>25110</v>
      </c>
      <c r="AB372">
        <v>0</v>
      </c>
      <c r="AC372">
        <v>4017.6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29127.599999999999</v>
      </c>
    </row>
    <row r="373" spans="1:37" x14ac:dyDescent="0.35">
      <c r="A373">
        <v>6</v>
      </c>
      <c r="B373" t="s">
        <v>59</v>
      </c>
      <c r="D373" t="s">
        <v>60</v>
      </c>
      <c r="F373" t="s">
        <v>71</v>
      </c>
      <c r="G373" t="s">
        <v>1177</v>
      </c>
      <c r="H373" t="s">
        <v>72</v>
      </c>
      <c r="I373" t="s">
        <v>1178</v>
      </c>
      <c r="J373" t="s">
        <v>1179</v>
      </c>
      <c r="K373" t="s">
        <v>60</v>
      </c>
      <c r="M373" t="s">
        <v>61</v>
      </c>
      <c r="N373" t="s">
        <v>62</v>
      </c>
      <c r="O373" t="s">
        <v>63</v>
      </c>
      <c r="P373" t="s">
        <v>69</v>
      </c>
      <c r="Q373" t="s">
        <v>70</v>
      </c>
      <c r="R373" t="s">
        <v>75</v>
      </c>
      <c r="S373" t="s">
        <v>76</v>
      </c>
      <c r="T373" t="s">
        <v>77</v>
      </c>
      <c r="U373" t="s">
        <v>78</v>
      </c>
      <c r="V373" t="s">
        <v>66</v>
      </c>
      <c r="W373" t="s">
        <v>67</v>
      </c>
      <c r="Y373" t="s">
        <v>79</v>
      </c>
      <c r="Z373" t="s">
        <v>80</v>
      </c>
      <c r="AA373" s="127">
        <v>19525</v>
      </c>
      <c r="AB373">
        <v>0</v>
      </c>
      <c r="AC373">
        <v>3124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22649</v>
      </c>
    </row>
    <row r="374" spans="1:37" x14ac:dyDescent="0.35">
      <c r="A374">
        <v>6</v>
      </c>
      <c r="B374" t="s">
        <v>59</v>
      </c>
      <c r="D374" t="s">
        <v>60</v>
      </c>
      <c r="F374" t="s">
        <v>71</v>
      </c>
      <c r="G374" t="s">
        <v>1180</v>
      </c>
      <c r="H374" t="s">
        <v>72</v>
      </c>
      <c r="I374" t="s">
        <v>1181</v>
      </c>
      <c r="J374" t="s">
        <v>1182</v>
      </c>
      <c r="K374" t="s">
        <v>60</v>
      </c>
      <c r="M374" t="s">
        <v>61</v>
      </c>
      <c r="N374" t="s">
        <v>62</v>
      </c>
      <c r="O374" t="s">
        <v>63</v>
      </c>
      <c r="P374" t="s">
        <v>69</v>
      </c>
      <c r="Q374" t="s">
        <v>70</v>
      </c>
      <c r="R374" t="s">
        <v>75</v>
      </c>
      <c r="S374" t="s">
        <v>76</v>
      </c>
      <c r="T374" t="s">
        <v>77</v>
      </c>
      <c r="U374" t="s">
        <v>78</v>
      </c>
      <c r="V374" t="s">
        <v>66</v>
      </c>
      <c r="W374" t="s">
        <v>67</v>
      </c>
      <c r="Y374" t="s">
        <v>79</v>
      </c>
      <c r="Z374" t="s">
        <v>80</v>
      </c>
      <c r="AA374" s="127">
        <v>18084</v>
      </c>
      <c r="AB374">
        <v>0</v>
      </c>
      <c r="AC374">
        <v>2893.44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20977.439999999999</v>
      </c>
    </row>
    <row r="375" spans="1:37" x14ac:dyDescent="0.35">
      <c r="A375">
        <v>6</v>
      </c>
      <c r="B375" t="s">
        <v>59</v>
      </c>
      <c r="D375" t="s">
        <v>60</v>
      </c>
      <c r="F375" t="s">
        <v>71</v>
      </c>
      <c r="G375" t="s">
        <v>1183</v>
      </c>
      <c r="H375" t="s">
        <v>72</v>
      </c>
      <c r="I375" t="s">
        <v>1184</v>
      </c>
      <c r="J375" t="s">
        <v>1185</v>
      </c>
      <c r="K375" t="s">
        <v>60</v>
      </c>
      <c r="M375" t="s">
        <v>61</v>
      </c>
      <c r="N375" t="s">
        <v>62</v>
      </c>
      <c r="O375" t="s">
        <v>63</v>
      </c>
      <c r="P375" t="s">
        <v>69</v>
      </c>
      <c r="Q375" t="s">
        <v>70</v>
      </c>
      <c r="R375" t="s">
        <v>75</v>
      </c>
      <c r="S375" t="s">
        <v>76</v>
      </c>
      <c r="T375" t="s">
        <v>77</v>
      </c>
      <c r="U375" t="s">
        <v>78</v>
      </c>
      <c r="V375" t="s">
        <v>66</v>
      </c>
      <c r="W375" t="s">
        <v>67</v>
      </c>
      <c r="Y375" t="s">
        <v>79</v>
      </c>
      <c r="Z375" t="s">
        <v>80</v>
      </c>
      <c r="AA375" s="127">
        <v>15000</v>
      </c>
      <c r="AB375">
        <v>0</v>
      </c>
      <c r="AC375">
        <v>2400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17400</v>
      </c>
    </row>
    <row r="376" spans="1:37" x14ac:dyDescent="0.35">
      <c r="A376">
        <v>6</v>
      </c>
      <c r="B376" t="s">
        <v>59</v>
      </c>
      <c r="D376" t="s">
        <v>60</v>
      </c>
      <c r="F376" t="s">
        <v>71</v>
      </c>
      <c r="G376" t="s">
        <v>1186</v>
      </c>
      <c r="H376" t="s">
        <v>72</v>
      </c>
      <c r="I376" t="s">
        <v>1187</v>
      </c>
      <c r="J376" t="s">
        <v>1188</v>
      </c>
      <c r="K376" t="s">
        <v>60</v>
      </c>
      <c r="M376" t="s">
        <v>61</v>
      </c>
      <c r="N376" t="s">
        <v>62</v>
      </c>
      <c r="O376" t="s">
        <v>63</v>
      </c>
      <c r="P376" t="s">
        <v>69</v>
      </c>
      <c r="Q376" t="s">
        <v>70</v>
      </c>
      <c r="R376" t="s">
        <v>75</v>
      </c>
      <c r="S376" t="s">
        <v>76</v>
      </c>
      <c r="T376" t="s">
        <v>77</v>
      </c>
      <c r="U376" t="s">
        <v>78</v>
      </c>
      <c r="V376" t="s">
        <v>66</v>
      </c>
      <c r="W376" t="s">
        <v>67</v>
      </c>
      <c r="Y376" t="s">
        <v>79</v>
      </c>
      <c r="Z376" t="s">
        <v>80</v>
      </c>
      <c r="AA376" s="127">
        <v>22200</v>
      </c>
      <c r="AB376">
        <v>0</v>
      </c>
      <c r="AC376">
        <v>3552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25752</v>
      </c>
      <c r="AJ376" s="27">
        <f>+SUM(AA331:AA376)</f>
        <v>1376820</v>
      </c>
    </row>
    <row r="378" spans="1:37" x14ac:dyDescent="0.35">
      <c r="A378">
        <v>7</v>
      </c>
      <c r="B378" t="s">
        <v>59</v>
      </c>
      <c r="D378" t="s">
        <v>60</v>
      </c>
      <c r="F378" t="s">
        <v>71</v>
      </c>
      <c r="G378" s="145" t="s">
        <v>1189</v>
      </c>
      <c r="H378" t="s">
        <v>72</v>
      </c>
      <c r="I378" t="s">
        <v>1190</v>
      </c>
      <c r="J378" t="s">
        <v>1191</v>
      </c>
      <c r="K378" t="s">
        <v>60</v>
      </c>
      <c r="M378" t="s">
        <v>61</v>
      </c>
      <c r="N378" t="s">
        <v>62</v>
      </c>
      <c r="O378" t="s">
        <v>63</v>
      </c>
      <c r="P378" t="s">
        <v>69</v>
      </c>
      <c r="Q378" t="s">
        <v>70</v>
      </c>
      <c r="R378" t="s">
        <v>75</v>
      </c>
      <c r="S378" t="s">
        <v>76</v>
      </c>
      <c r="T378" t="s">
        <v>77</v>
      </c>
      <c r="U378" t="s">
        <v>78</v>
      </c>
      <c r="V378" t="s">
        <v>66</v>
      </c>
      <c r="W378" t="s">
        <v>67</v>
      </c>
      <c r="Y378" t="s">
        <v>79</v>
      </c>
      <c r="Z378" t="s">
        <v>80</v>
      </c>
      <c r="AA378" s="25">
        <v>21312</v>
      </c>
      <c r="AB378" s="25">
        <v>0</v>
      </c>
      <c r="AC378" s="25">
        <v>3409.92</v>
      </c>
      <c r="AD378" s="25">
        <v>0</v>
      </c>
      <c r="AE378" s="25">
        <v>0</v>
      </c>
      <c r="AF378" s="25">
        <v>0</v>
      </c>
      <c r="AG378" s="25">
        <v>0</v>
      </c>
      <c r="AH378" s="25">
        <v>0</v>
      </c>
      <c r="AI378" s="25">
        <v>24721.919999999998</v>
      </c>
      <c r="AK378" s="25">
        <v>4309</v>
      </c>
    </row>
    <row r="379" spans="1:37" x14ac:dyDescent="0.35">
      <c r="A379">
        <v>7</v>
      </c>
      <c r="B379" t="s">
        <v>59</v>
      </c>
      <c r="D379" t="s">
        <v>60</v>
      </c>
      <c r="F379" t="s">
        <v>71</v>
      </c>
      <c r="G379" s="145" t="s">
        <v>1192</v>
      </c>
      <c r="H379" t="s">
        <v>72</v>
      </c>
      <c r="I379" t="s">
        <v>1193</v>
      </c>
      <c r="J379" t="s">
        <v>1194</v>
      </c>
      <c r="K379" t="s">
        <v>60</v>
      </c>
      <c r="M379" t="s">
        <v>61</v>
      </c>
      <c r="N379" t="s">
        <v>62</v>
      </c>
      <c r="O379" t="s">
        <v>63</v>
      </c>
      <c r="P379" t="s">
        <v>69</v>
      </c>
      <c r="Q379" t="s">
        <v>70</v>
      </c>
      <c r="R379" t="s">
        <v>75</v>
      </c>
      <c r="S379" t="s">
        <v>76</v>
      </c>
      <c r="T379" t="s">
        <v>77</v>
      </c>
      <c r="U379" t="s">
        <v>78</v>
      </c>
      <c r="V379" t="s">
        <v>66</v>
      </c>
      <c r="W379" t="s">
        <v>67</v>
      </c>
      <c r="Y379" t="s">
        <v>79</v>
      </c>
      <c r="Z379" t="s">
        <v>80</v>
      </c>
      <c r="AA379" s="25">
        <v>15290</v>
      </c>
      <c r="AB379" s="25">
        <v>0</v>
      </c>
      <c r="AC379" s="25">
        <v>2446.4</v>
      </c>
      <c r="AD379" s="25">
        <v>0</v>
      </c>
      <c r="AE379" s="25">
        <v>0</v>
      </c>
      <c r="AF379" s="25">
        <v>0</v>
      </c>
      <c r="AG379" s="25">
        <v>0</v>
      </c>
      <c r="AH379" s="25">
        <v>0</v>
      </c>
      <c r="AI379" s="25">
        <v>17736.400000000001</v>
      </c>
      <c r="AK379" s="25">
        <v>4310</v>
      </c>
    </row>
    <row r="380" spans="1:37" x14ac:dyDescent="0.35">
      <c r="A380">
        <v>7</v>
      </c>
      <c r="B380" t="s">
        <v>59</v>
      </c>
      <c r="D380" t="s">
        <v>60</v>
      </c>
      <c r="F380" t="s">
        <v>71</v>
      </c>
      <c r="G380" s="145" t="s">
        <v>1195</v>
      </c>
      <c r="H380" t="s">
        <v>72</v>
      </c>
      <c r="I380" t="s">
        <v>1196</v>
      </c>
      <c r="J380" t="s">
        <v>1197</v>
      </c>
      <c r="K380" t="s">
        <v>60</v>
      </c>
      <c r="M380" t="s">
        <v>61</v>
      </c>
      <c r="N380" t="s">
        <v>62</v>
      </c>
      <c r="O380" t="s">
        <v>63</v>
      </c>
      <c r="P380" t="s">
        <v>69</v>
      </c>
      <c r="Q380" t="s">
        <v>70</v>
      </c>
      <c r="R380" t="s">
        <v>75</v>
      </c>
      <c r="S380" t="s">
        <v>76</v>
      </c>
      <c r="T380" t="s">
        <v>77</v>
      </c>
      <c r="U380" t="s">
        <v>78</v>
      </c>
      <c r="V380" t="s">
        <v>66</v>
      </c>
      <c r="W380" t="s">
        <v>67</v>
      </c>
      <c r="Y380" t="s">
        <v>79</v>
      </c>
      <c r="Z380" t="s">
        <v>80</v>
      </c>
      <c r="AA380" s="25">
        <v>15115.1</v>
      </c>
      <c r="AB380" s="25">
        <v>0</v>
      </c>
      <c r="AC380" s="25">
        <v>2418.42</v>
      </c>
      <c r="AD380" s="25">
        <v>0</v>
      </c>
      <c r="AE380" s="25">
        <v>0</v>
      </c>
      <c r="AF380" s="25">
        <v>0</v>
      </c>
      <c r="AG380" s="25">
        <v>0</v>
      </c>
      <c r="AH380" s="25">
        <v>0</v>
      </c>
      <c r="AI380" s="25">
        <v>17533.52</v>
      </c>
      <c r="AK380" s="25">
        <v>4311</v>
      </c>
    </row>
    <row r="381" spans="1:37" x14ac:dyDescent="0.35">
      <c r="A381">
        <v>7</v>
      </c>
      <c r="B381" t="s">
        <v>59</v>
      </c>
      <c r="D381" t="s">
        <v>60</v>
      </c>
      <c r="F381" t="s">
        <v>71</v>
      </c>
      <c r="G381" s="145" t="s">
        <v>1198</v>
      </c>
      <c r="H381" t="s">
        <v>72</v>
      </c>
      <c r="I381" t="s">
        <v>1199</v>
      </c>
      <c r="J381" t="s">
        <v>1200</v>
      </c>
      <c r="K381" t="s">
        <v>60</v>
      </c>
      <c r="M381" t="s">
        <v>61</v>
      </c>
      <c r="N381" t="s">
        <v>62</v>
      </c>
      <c r="O381" t="s">
        <v>63</v>
      </c>
      <c r="P381" t="s">
        <v>91</v>
      </c>
      <c r="Q381" t="s">
        <v>92</v>
      </c>
      <c r="R381" t="s">
        <v>75</v>
      </c>
      <c r="S381" t="s">
        <v>76</v>
      </c>
      <c r="T381" t="s">
        <v>77</v>
      </c>
      <c r="U381" t="s">
        <v>78</v>
      </c>
      <c r="V381" t="s">
        <v>66</v>
      </c>
      <c r="W381" t="s">
        <v>67</v>
      </c>
      <c r="Y381" t="s">
        <v>79</v>
      </c>
      <c r="Z381" t="s">
        <v>80</v>
      </c>
      <c r="AA381" s="25">
        <v>193696</v>
      </c>
      <c r="AB381" s="25">
        <v>0</v>
      </c>
      <c r="AC381" s="25">
        <v>30991.360000000001</v>
      </c>
      <c r="AD381" s="25">
        <v>0</v>
      </c>
      <c r="AE381" s="25">
        <v>0</v>
      </c>
      <c r="AF381" s="25">
        <v>0</v>
      </c>
      <c r="AG381" s="25">
        <v>0</v>
      </c>
      <c r="AH381" s="25">
        <v>0</v>
      </c>
      <c r="AI381" s="25">
        <v>224687.35999999999</v>
      </c>
      <c r="AK381" s="25">
        <v>4313</v>
      </c>
    </row>
    <row r="382" spans="1:37" x14ac:dyDescent="0.35">
      <c r="A382">
        <v>7</v>
      </c>
      <c r="B382" t="s">
        <v>59</v>
      </c>
      <c r="D382" t="s">
        <v>60</v>
      </c>
      <c r="F382" t="s">
        <v>71</v>
      </c>
      <c r="G382" s="145" t="s">
        <v>1201</v>
      </c>
      <c r="H382" t="s">
        <v>72</v>
      </c>
      <c r="I382" t="s">
        <v>1202</v>
      </c>
      <c r="J382" t="s">
        <v>1203</v>
      </c>
      <c r="K382" t="s">
        <v>60</v>
      </c>
      <c r="M382" t="s">
        <v>61</v>
      </c>
      <c r="N382" t="s">
        <v>62</v>
      </c>
      <c r="O382" t="s">
        <v>63</v>
      </c>
      <c r="P382" t="s">
        <v>185</v>
      </c>
      <c r="Q382" t="s">
        <v>186</v>
      </c>
      <c r="R382" t="s">
        <v>75</v>
      </c>
      <c r="S382" t="s">
        <v>76</v>
      </c>
      <c r="T382" t="s">
        <v>77</v>
      </c>
      <c r="U382" t="s">
        <v>78</v>
      </c>
      <c r="V382" t="s">
        <v>66</v>
      </c>
      <c r="W382" t="s">
        <v>67</v>
      </c>
      <c r="Y382" t="s">
        <v>79</v>
      </c>
      <c r="Z382" t="s">
        <v>80</v>
      </c>
      <c r="AA382" s="25">
        <v>67650</v>
      </c>
      <c r="AB382" s="25">
        <v>0</v>
      </c>
      <c r="AC382" s="25">
        <v>10824</v>
      </c>
      <c r="AD382" s="25">
        <v>0</v>
      </c>
      <c r="AE382" s="25">
        <v>0</v>
      </c>
      <c r="AF382" s="25">
        <v>0</v>
      </c>
      <c r="AG382" s="25">
        <v>0</v>
      </c>
      <c r="AH382" s="25">
        <v>0</v>
      </c>
      <c r="AI382" s="25">
        <v>78474</v>
      </c>
    </row>
    <row r="383" spans="1:37" x14ac:dyDescent="0.35">
      <c r="A383">
        <v>7</v>
      </c>
      <c r="B383" t="s">
        <v>59</v>
      </c>
      <c r="D383" t="s">
        <v>60</v>
      </c>
      <c r="F383" t="s">
        <v>71</v>
      </c>
      <c r="G383" s="145" t="s">
        <v>1204</v>
      </c>
      <c r="H383" t="s">
        <v>72</v>
      </c>
      <c r="I383" t="s">
        <v>1205</v>
      </c>
      <c r="J383" t="s">
        <v>1206</v>
      </c>
      <c r="K383" t="s">
        <v>60</v>
      </c>
      <c r="M383" t="s">
        <v>61</v>
      </c>
      <c r="N383" t="s">
        <v>62</v>
      </c>
      <c r="O383" t="s">
        <v>63</v>
      </c>
      <c r="P383" t="s">
        <v>69</v>
      </c>
      <c r="Q383" t="s">
        <v>70</v>
      </c>
      <c r="R383" t="s">
        <v>75</v>
      </c>
      <c r="S383" t="s">
        <v>76</v>
      </c>
      <c r="T383" t="s">
        <v>77</v>
      </c>
      <c r="U383" t="s">
        <v>78</v>
      </c>
      <c r="V383" t="s">
        <v>66</v>
      </c>
      <c r="W383" t="s">
        <v>67</v>
      </c>
      <c r="Y383" t="s">
        <v>79</v>
      </c>
      <c r="Z383" t="s">
        <v>80</v>
      </c>
      <c r="AA383" s="25">
        <v>20100</v>
      </c>
      <c r="AB383" s="25">
        <v>0</v>
      </c>
      <c r="AC383" s="25">
        <v>3216</v>
      </c>
      <c r="AD383" s="25">
        <v>0</v>
      </c>
      <c r="AE383" s="25">
        <v>0</v>
      </c>
      <c r="AF383" s="25">
        <v>0</v>
      </c>
      <c r="AG383" s="25">
        <v>0</v>
      </c>
      <c r="AH383" s="25">
        <v>0</v>
      </c>
      <c r="AI383" s="25">
        <v>23316</v>
      </c>
    </row>
    <row r="384" spans="1:37" x14ac:dyDescent="0.35">
      <c r="A384">
        <v>7</v>
      </c>
      <c r="B384" t="s">
        <v>59</v>
      </c>
      <c r="D384" t="s">
        <v>60</v>
      </c>
      <c r="F384" t="s">
        <v>71</v>
      </c>
      <c r="G384" s="145" t="s">
        <v>1207</v>
      </c>
      <c r="H384" t="s">
        <v>72</v>
      </c>
      <c r="I384" t="s">
        <v>1208</v>
      </c>
      <c r="J384" t="s">
        <v>1209</v>
      </c>
      <c r="K384" t="s">
        <v>60</v>
      </c>
      <c r="M384" t="s">
        <v>61</v>
      </c>
      <c r="N384" t="s">
        <v>62</v>
      </c>
      <c r="O384" t="s">
        <v>63</v>
      </c>
      <c r="P384" t="s">
        <v>69</v>
      </c>
      <c r="Q384" t="s">
        <v>70</v>
      </c>
      <c r="R384" t="s">
        <v>75</v>
      </c>
      <c r="S384" t="s">
        <v>76</v>
      </c>
      <c r="T384" t="s">
        <v>77</v>
      </c>
      <c r="U384" t="s">
        <v>78</v>
      </c>
      <c r="V384" t="s">
        <v>66</v>
      </c>
      <c r="W384" t="s">
        <v>67</v>
      </c>
      <c r="Y384" t="s">
        <v>79</v>
      </c>
      <c r="Z384" t="s">
        <v>80</v>
      </c>
      <c r="AA384" s="25">
        <v>29700</v>
      </c>
      <c r="AB384" s="25">
        <v>0</v>
      </c>
      <c r="AC384" s="25">
        <v>4752</v>
      </c>
      <c r="AD384" s="25">
        <v>0</v>
      </c>
      <c r="AE384" s="25">
        <v>0</v>
      </c>
      <c r="AF384" s="25">
        <v>0</v>
      </c>
      <c r="AG384" s="25">
        <v>0</v>
      </c>
      <c r="AH384" s="25">
        <v>0</v>
      </c>
      <c r="AI384" s="25">
        <v>34452</v>
      </c>
    </row>
    <row r="385" spans="1:35" x14ac:dyDescent="0.35">
      <c r="A385">
        <v>7</v>
      </c>
      <c r="B385" t="s">
        <v>59</v>
      </c>
      <c r="D385" t="s">
        <v>60</v>
      </c>
      <c r="F385" t="s">
        <v>71</v>
      </c>
      <c r="G385" s="145" t="s">
        <v>1210</v>
      </c>
      <c r="H385" t="s">
        <v>72</v>
      </c>
      <c r="I385" t="s">
        <v>1211</v>
      </c>
      <c r="J385" t="s">
        <v>1212</v>
      </c>
      <c r="K385" t="s">
        <v>60</v>
      </c>
      <c r="M385" t="s">
        <v>61</v>
      </c>
      <c r="N385" t="s">
        <v>62</v>
      </c>
      <c r="O385" t="s">
        <v>63</v>
      </c>
      <c r="P385" t="s">
        <v>69</v>
      </c>
      <c r="Q385" t="s">
        <v>70</v>
      </c>
      <c r="R385" t="s">
        <v>75</v>
      </c>
      <c r="S385" t="s">
        <v>76</v>
      </c>
      <c r="T385" t="s">
        <v>77</v>
      </c>
      <c r="U385" t="s">
        <v>78</v>
      </c>
      <c r="V385" t="s">
        <v>66</v>
      </c>
      <c r="W385" t="s">
        <v>67</v>
      </c>
      <c r="Y385" t="s">
        <v>79</v>
      </c>
      <c r="Z385" t="s">
        <v>80</v>
      </c>
      <c r="AA385" s="25">
        <v>12045</v>
      </c>
      <c r="AB385" s="25">
        <v>0</v>
      </c>
      <c r="AC385" s="25">
        <v>1927.2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13972.2</v>
      </c>
    </row>
    <row r="386" spans="1:35" x14ac:dyDescent="0.35">
      <c r="A386">
        <v>7</v>
      </c>
      <c r="B386" t="s">
        <v>59</v>
      </c>
      <c r="D386" t="s">
        <v>60</v>
      </c>
      <c r="F386" t="s">
        <v>71</v>
      </c>
      <c r="G386" s="145" t="s">
        <v>1213</v>
      </c>
      <c r="H386" t="s">
        <v>72</v>
      </c>
      <c r="I386" t="s">
        <v>1214</v>
      </c>
      <c r="J386" t="s">
        <v>1215</v>
      </c>
      <c r="K386" t="s">
        <v>60</v>
      </c>
      <c r="M386" t="s">
        <v>61</v>
      </c>
      <c r="N386" t="s">
        <v>62</v>
      </c>
      <c r="O386" t="s">
        <v>63</v>
      </c>
      <c r="P386" t="s">
        <v>69</v>
      </c>
      <c r="Q386" t="s">
        <v>70</v>
      </c>
      <c r="R386" t="s">
        <v>75</v>
      </c>
      <c r="S386" t="s">
        <v>76</v>
      </c>
      <c r="T386" t="s">
        <v>77</v>
      </c>
      <c r="U386" t="s">
        <v>78</v>
      </c>
      <c r="V386" t="s">
        <v>66</v>
      </c>
      <c r="W386" t="s">
        <v>67</v>
      </c>
      <c r="Y386" t="s">
        <v>79</v>
      </c>
      <c r="Z386" t="s">
        <v>80</v>
      </c>
      <c r="AA386" s="25">
        <v>60500</v>
      </c>
      <c r="AB386" s="25">
        <v>0</v>
      </c>
      <c r="AC386" s="25">
        <v>9680</v>
      </c>
      <c r="AD386" s="25">
        <v>0</v>
      </c>
      <c r="AE386" s="25">
        <v>0</v>
      </c>
      <c r="AF386" s="25">
        <v>0</v>
      </c>
      <c r="AG386" s="25">
        <v>0</v>
      </c>
      <c r="AH386" s="25">
        <v>0</v>
      </c>
      <c r="AI386" s="25">
        <v>70180</v>
      </c>
    </row>
    <row r="387" spans="1:35" x14ac:dyDescent="0.35">
      <c r="A387">
        <v>7</v>
      </c>
      <c r="B387" t="s">
        <v>59</v>
      </c>
      <c r="D387" t="s">
        <v>60</v>
      </c>
      <c r="F387" t="s">
        <v>71</v>
      </c>
      <c r="G387" s="145" t="s">
        <v>1216</v>
      </c>
      <c r="H387" t="s">
        <v>72</v>
      </c>
      <c r="I387" t="s">
        <v>1217</v>
      </c>
      <c r="J387" t="s">
        <v>1218</v>
      </c>
      <c r="K387" t="s">
        <v>60</v>
      </c>
      <c r="M387" t="s">
        <v>61</v>
      </c>
      <c r="N387" t="s">
        <v>62</v>
      </c>
      <c r="O387" t="s">
        <v>63</v>
      </c>
      <c r="P387" t="s">
        <v>69</v>
      </c>
      <c r="Q387" t="s">
        <v>70</v>
      </c>
      <c r="R387" t="s">
        <v>75</v>
      </c>
      <c r="S387" t="s">
        <v>76</v>
      </c>
      <c r="T387" t="s">
        <v>77</v>
      </c>
      <c r="U387" t="s">
        <v>78</v>
      </c>
      <c r="V387" t="s">
        <v>66</v>
      </c>
      <c r="W387" t="s">
        <v>67</v>
      </c>
      <c r="Y387" t="s">
        <v>79</v>
      </c>
      <c r="Z387" t="s">
        <v>80</v>
      </c>
      <c r="AA387" s="25">
        <v>16378.5</v>
      </c>
      <c r="AB387" s="25">
        <v>0</v>
      </c>
      <c r="AC387" s="25">
        <v>2620.56</v>
      </c>
      <c r="AD387" s="25">
        <v>0</v>
      </c>
      <c r="AE387" s="25">
        <v>0</v>
      </c>
      <c r="AF387" s="25">
        <v>0</v>
      </c>
      <c r="AG387" s="25">
        <v>0</v>
      </c>
      <c r="AH387" s="25">
        <v>0</v>
      </c>
      <c r="AI387" s="25">
        <v>18999.060000000001</v>
      </c>
    </row>
    <row r="388" spans="1:35" x14ac:dyDescent="0.35">
      <c r="A388">
        <v>7</v>
      </c>
      <c r="B388" t="s">
        <v>59</v>
      </c>
      <c r="D388" t="s">
        <v>60</v>
      </c>
      <c r="F388" t="s">
        <v>71</v>
      </c>
      <c r="G388" s="145" t="s">
        <v>1219</v>
      </c>
      <c r="H388" t="s">
        <v>72</v>
      </c>
      <c r="I388" t="s">
        <v>1220</v>
      </c>
      <c r="J388" t="s">
        <v>1221</v>
      </c>
      <c r="K388" t="s">
        <v>60</v>
      </c>
      <c r="M388" t="s">
        <v>61</v>
      </c>
      <c r="N388" t="s">
        <v>62</v>
      </c>
      <c r="O388" t="s">
        <v>63</v>
      </c>
      <c r="P388" t="s">
        <v>69</v>
      </c>
      <c r="Q388" t="s">
        <v>70</v>
      </c>
      <c r="R388" t="s">
        <v>75</v>
      </c>
      <c r="S388" t="s">
        <v>76</v>
      </c>
      <c r="T388" t="s">
        <v>77</v>
      </c>
      <c r="U388" t="s">
        <v>78</v>
      </c>
      <c r="V388" t="s">
        <v>66</v>
      </c>
      <c r="W388" t="s">
        <v>67</v>
      </c>
      <c r="Y388" t="s">
        <v>79</v>
      </c>
      <c r="Z388" t="s">
        <v>80</v>
      </c>
      <c r="AA388" s="25">
        <v>16940</v>
      </c>
      <c r="AB388" s="25">
        <v>0</v>
      </c>
      <c r="AC388" s="25">
        <v>2710.4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19650.400000000001</v>
      </c>
    </row>
    <row r="389" spans="1:35" x14ac:dyDescent="0.35">
      <c r="A389">
        <v>7</v>
      </c>
      <c r="B389" t="s">
        <v>59</v>
      </c>
      <c r="D389" t="s">
        <v>60</v>
      </c>
      <c r="F389" t="s">
        <v>71</v>
      </c>
      <c r="G389" s="145" t="s">
        <v>1222</v>
      </c>
      <c r="H389" t="s">
        <v>72</v>
      </c>
      <c r="I389" t="s">
        <v>1223</v>
      </c>
      <c r="J389" t="s">
        <v>1224</v>
      </c>
      <c r="K389" t="s">
        <v>60</v>
      </c>
      <c r="M389" t="s">
        <v>61</v>
      </c>
      <c r="N389" t="s">
        <v>62</v>
      </c>
      <c r="O389" t="s">
        <v>63</v>
      </c>
      <c r="P389" t="s">
        <v>69</v>
      </c>
      <c r="Q389" t="s">
        <v>70</v>
      </c>
      <c r="R389" t="s">
        <v>75</v>
      </c>
      <c r="S389" t="s">
        <v>76</v>
      </c>
      <c r="T389" t="s">
        <v>77</v>
      </c>
      <c r="U389" t="s">
        <v>78</v>
      </c>
      <c r="V389" t="s">
        <v>66</v>
      </c>
      <c r="W389" t="s">
        <v>67</v>
      </c>
      <c r="Y389" t="s">
        <v>79</v>
      </c>
      <c r="Z389" t="s">
        <v>80</v>
      </c>
      <c r="AA389" s="25">
        <v>15892.5</v>
      </c>
      <c r="AB389" s="25">
        <v>0</v>
      </c>
      <c r="AC389" s="25">
        <v>2542.8000000000002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18435.3</v>
      </c>
    </row>
    <row r="390" spans="1:35" x14ac:dyDescent="0.35">
      <c r="A390">
        <v>7</v>
      </c>
      <c r="B390" t="s">
        <v>59</v>
      </c>
      <c r="D390" t="s">
        <v>60</v>
      </c>
      <c r="F390" t="s">
        <v>71</v>
      </c>
      <c r="G390" s="145" t="s">
        <v>1225</v>
      </c>
      <c r="H390" t="s">
        <v>72</v>
      </c>
      <c r="I390" t="s">
        <v>1226</v>
      </c>
      <c r="J390" t="s">
        <v>1227</v>
      </c>
      <c r="K390" t="s">
        <v>60</v>
      </c>
      <c r="M390" t="s">
        <v>61</v>
      </c>
      <c r="N390" t="s">
        <v>62</v>
      </c>
      <c r="O390" t="s">
        <v>63</v>
      </c>
      <c r="P390" t="s">
        <v>69</v>
      </c>
      <c r="Q390" t="s">
        <v>70</v>
      </c>
      <c r="R390" t="s">
        <v>75</v>
      </c>
      <c r="S390" t="s">
        <v>76</v>
      </c>
      <c r="T390" t="s">
        <v>77</v>
      </c>
      <c r="U390" t="s">
        <v>78</v>
      </c>
      <c r="V390" t="s">
        <v>66</v>
      </c>
      <c r="W390" t="s">
        <v>67</v>
      </c>
      <c r="Y390" t="s">
        <v>79</v>
      </c>
      <c r="Z390" t="s">
        <v>80</v>
      </c>
      <c r="AA390" s="25">
        <v>17800</v>
      </c>
      <c r="AB390" s="25">
        <v>0</v>
      </c>
      <c r="AC390" s="25">
        <v>2848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20648</v>
      </c>
    </row>
    <row r="391" spans="1:35" x14ac:dyDescent="0.35">
      <c r="A391">
        <v>7</v>
      </c>
      <c r="B391" t="s">
        <v>59</v>
      </c>
      <c r="D391" t="s">
        <v>60</v>
      </c>
      <c r="F391" t="s">
        <v>71</v>
      </c>
      <c r="G391" s="145" t="s">
        <v>1228</v>
      </c>
      <c r="H391" t="s">
        <v>72</v>
      </c>
      <c r="I391" t="s">
        <v>1229</v>
      </c>
      <c r="J391" t="s">
        <v>1230</v>
      </c>
      <c r="K391" t="s">
        <v>60</v>
      </c>
      <c r="M391" t="s">
        <v>61</v>
      </c>
      <c r="N391" t="s">
        <v>62</v>
      </c>
      <c r="O391" t="s">
        <v>63</v>
      </c>
      <c r="P391" t="s">
        <v>83</v>
      </c>
      <c r="Q391" t="s">
        <v>84</v>
      </c>
      <c r="R391" t="s">
        <v>75</v>
      </c>
      <c r="S391" t="s">
        <v>76</v>
      </c>
      <c r="T391" t="s">
        <v>77</v>
      </c>
      <c r="U391" t="s">
        <v>78</v>
      </c>
      <c r="V391" t="s">
        <v>66</v>
      </c>
      <c r="W391" t="s">
        <v>67</v>
      </c>
      <c r="Y391" t="s">
        <v>79</v>
      </c>
      <c r="Z391" t="s">
        <v>80</v>
      </c>
      <c r="AA391" s="25">
        <v>15290.5</v>
      </c>
      <c r="AB391" s="25">
        <v>0</v>
      </c>
      <c r="AC391" s="25">
        <v>2446.48</v>
      </c>
      <c r="AD391" s="25">
        <v>0</v>
      </c>
      <c r="AE391" s="25">
        <v>0</v>
      </c>
      <c r="AF391" s="25">
        <v>0</v>
      </c>
      <c r="AG391" s="25">
        <v>0</v>
      </c>
      <c r="AH391" s="25">
        <v>0</v>
      </c>
      <c r="AI391" s="25">
        <v>17736.98</v>
      </c>
    </row>
    <row r="392" spans="1:35" x14ac:dyDescent="0.35">
      <c r="A392">
        <v>7</v>
      </c>
      <c r="B392" t="s">
        <v>59</v>
      </c>
      <c r="D392" t="s">
        <v>60</v>
      </c>
      <c r="F392" t="s">
        <v>71</v>
      </c>
      <c r="G392" s="145" t="s">
        <v>1231</v>
      </c>
      <c r="H392" t="s">
        <v>72</v>
      </c>
      <c r="I392" t="s">
        <v>1232</v>
      </c>
      <c r="J392" t="s">
        <v>1233</v>
      </c>
      <c r="K392" t="s">
        <v>60</v>
      </c>
      <c r="M392" t="s">
        <v>61</v>
      </c>
      <c r="N392" t="s">
        <v>62</v>
      </c>
      <c r="O392" t="s">
        <v>63</v>
      </c>
      <c r="P392" t="s">
        <v>69</v>
      </c>
      <c r="Q392" t="s">
        <v>70</v>
      </c>
      <c r="R392" t="s">
        <v>75</v>
      </c>
      <c r="S392" t="s">
        <v>76</v>
      </c>
      <c r="T392" t="s">
        <v>77</v>
      </c>
      <c r="U392" t="s">
        <v>78</v>
      </c>
      <c r="V392" t="s">
        <v>66</v>
      </c>
      <c r="W392" t="s">
        <v>67</v>
      </c>
      <c r="Y392" t="s">
        <v>79</v>
      </c>
      <c r="Z392" t="s">
        <v>80</v>
      </c>
      <c r="AA392" s="25">
        <v>11970</v>
      </c>
      <c r="AB392" s="25">
        <v>0</v>
      </c>
      <c r="AC392" s="25">
        <v>1915.2</v>
      </c>
      <c r="AD392" s="25">
        <v>0</v>
      </c>
      <c r="AE392" s="25">
        <v>0</v>
      </c>
      <c r="AF392" s="25">
        <v>0</v>
      </c>
      <c r="AG392" s="25">
        <v>0</v>
      </c>
      <c r="AH392" s="25">
        <v>0</v>
      </c>
      <c r="AI392" s="25">
        <v>13885.2</v>
      </c>
    </row>
    <row r="393" spans="1:35" x14ac:dyDescent="0.35">
      <c r="A393">
        <v>7</v>
      </c>
      <c r="B393" t="s">
        <v>59</v>
      </c>
      <c r="D393" t="s">
        <v>60</v>
      </c>
      <c r="F393" t="s">
        <v>71</v>
      </c>
      <c r="G393" s="145" t="s">
        <v>1234</v>
      </c>
      <c r="H393" t="s">
        <v>72</v>
      </c>
      <c r="I393" t="s">
        <v>1235</v>
      </c>
      <c r="J393" t="s">
        <v>1236</v>
      </c>
      <c r="K393" t="s">
        <v>60</v>
      </c>
      <c r="M393" t="s">
        <v>61</v>
      </c>
      <c r="N393" t="s">
        <v>62</v>
      </c>
      <c r="O393" t="s">
        <v>63</v>
      </c>
      <c r="P393" t="s">
        <v>69</v>
      </c>
      <c r="Q393" t="s">
        <v>70</v>
      </c>
      <c r="R393" t="s">
        <v>75</v>
      </c>
      <c r="S393" t="s">
        <v>76</v>
      </c>
      <c r="T393" t="s">
        <v>77</v>
      </c>
      <c r="U393" t="s">
        <v>78</v>
      </c>
      <c r="V393" t="s">
        <v>66</v>
      </c>
      <c r="W393" t="s">
        <v>67</v>
      </c>
      <c r="Y393" t="s">
        <v>79</v>
      </c>
      <c r="Z393" t="s">
        <v>80</v>
      </c>
      <c r="AA393" s="25">
        <v>19576.5</v>
      </c>
      <c r="AB393" s="25">
        <v>0</v>
      </c>
      <c r="AC393" s="25">
        <v>3132.24</v>
      </c>
      <c r="AD393" s="25">
        <v>0</v>
      </c>
      <c r="AE393" s="25">
        <v>0</v>
      </c>
      <c r="AF393" s="25">
        <v>0</v>
      </c>
      <c r="AG393" s="25">
        <v>0</v>
      </c>
      <c r="AH393" s="25">
        <v>0</v>
      </c>
      <c r="AI393" s="25">
        <v>22708.74</v>
      </c>
    </row>
    <row r="394" spans="1:35" x14ac:dyDescent="0.35">
      <c r="A394">
        <v>7</v>
      </c>
      <c r="B394" t="s">
        <v>59</v>
      </c>
      <c r="D394" t="s">
        <v>60</v>
      </c>
      <c r="F394" t="s">
        <v>71</v>
      </c>
      <c r="G394" s="145" t="s">
        <v>1237</v>
      </c>
      <c r="H394" t="s">
        <v>72</v>
      </c>
      <c r="I394" t="s">
        <v>1238</v>
      </c>
      <c r="J394" t="s">
        <v>1239</v>
      </c>
      <c r="K394" t="s">
        <v>60</v>
      </c>
      <c r="M394" t="s">
        <v>61</v>
      </c>
      <c r="N394" t="s">
        <v>62</v>
      </c>
      <c r="O394" t="s">
        <v>63</v>
      </c>
      <c r="P394" t="s">
        <v>69</v>
      </c>
      <c r="Q394" t="s">
        <v>70</v>
      </c>
      <c r="R394" t="s">
        <v>75</v>
      </c>
      <c r="S394" t="s">
        <v>76</v>
      </c>
      <c r="T394" t="s">
        <v>77</v>
      </c>
      <c r="U394" t="s">
        <v>78</v>
      </c>
      <c r="V394" t="s">
        <v>66</v>
      </c>
      <c r="W394" t="s">
        <v>67</v>
      </c>
      <c r="Y394" t="s">
        <v>79</v>
      </c>
      <c r="Z394" t="s">
        <v>80</v>
      </c>
      <c r="AA394" s="25">
        <v>14850</v>
      </c>
      <c r="AB394" s="25">
        <v>0</v>
      </c>
      <c r="AC394" s="25">
        <v>2376</v>
      </c>
      <c r="AD394" s="25">
        <v>0</v>
      </c>
      <c r="AE394" s="25">
        <v>0</v>
      </c>
      <c r="AF394" s="25">
        <v>0</v>
      </c>
      <c r="AG394" s="25">
        <v>0</v>
      </c>
      <c r="AH394" s="25">
        <v>0</v>
      </c>
      <c r="AI394" s="25">
        <v>17226</v>
      </c>
    </row>
    <row r="395" spans="1:35" x14ac:dyDescent="0.35">
      <c r="A395">
        <v>7</v>
      </c>
      <c r="B395" t="s">
        <v>59</v>
      </c>
      <c r="D395" t="s">
        <v>60</v>
      </c>
      <c r="F395" t="s">
        <v>71</v>
      </c>
      <c r="G395" s="145" t="s">
        <v>1240</v>
      </c>
      <c r="H395" t="s">
        <v>72</v>
      </c>
      <c r="I395" t="s">
        <v>1241</v>
      </c>
      <c r="J395" t="s">
        <v>1242</v>
      </c>
      <c r="K395" t="s">
        <v>60</v>
      </c>
      <c r="M395" t="s">
        <v>61</v>
      </c>
      <c r="N395" t="s">
        <v>62</v>
      </c>
      <c r="O395" t="s">
        <v>63</v>
      </c>
      <c r="P395" t="s">
        <v>69</v>
      </c>
      <c r="Q395" t="s">
        <v>70</v>
      </c>
      <c r="R395" t="s">
        <v>75</v>
      </c>
      <c r="S395" t="s">
        <v>76</v>
      </c>
      <c r="T395" t="s">
        <v>77</v>
      </c>
      <c r="U395" t="s">
        <v>78</v>
      </c>
      <c r="V395" t="s">
        <v>66</v>
      </c>
      <c r="W395" t="s">
        <v>67</v>
      </c>
      <c r="Y395" t="s">
        <v>79</v>
      </c>
      <c r="Z395" t="s">
        <v>80</v>
      </c>
      <c r="AA395" s="25">
        <v>16776.099999999999</v>
      </c>
      <c r="AB395" s="25">
        <v>0</v>
      </c>
      <c r="AC395" s="25">
        <v>2684.18</v>
      </c>
      <c r="AD395" s="25">
        <v>0</v>
      </c>
      <c r="AE395" s="25">
        <v>0</v>
      </c>
      <c r="AF395" s="25">
        <v>0</v>
      </c>
      <c r="AG395" s="25">
        <v>0</v>
      </c>
      <c r="AH395" s="25">
        <v>0</v>
      </c>
      <c r="AI395" s="25">
        <v>19460.28</v>
      </c>
    </row>
    <row r="396" spans="1:35" x14ac:dyDescent="0.35">
      <c r="A396">
        <v>7</v>
      </c>
      <c r="B396" t="s">
        <v>59</v>
      </c>
      <c r="D396" t="s">
        <v>60</v>
      </c>
      <c r="F396" t="s">
        <v>71</v>
      </c>
      <c r="G396" s="145" t="s">
        <v>1243</v>
      </c>
      <c r="H396" t="s">
        <v>72</v>
      </c>
      <c r="I396" t="s">
        <v>1244</v>
      </c>
      <c r="J396" t="s">
        <v>1245</v>
      </c>
      <c r="K396" t="s">
        <v>60</v>
      </c>
      <c r="M396" t="s">
        <v>61</v>
      </c>
      <c r="N396" t="s">
        <v>62</v>
      </c>
      <c r="O396" t="s">
        <v>63</v>
      </c>
      <c r="P396" t="s">
        <v>69</v>
      </c>
      <c r="Q396" t="s">
        <v>70</v>
      </c>
      <c r="R396" t="s">
        <v>75</v>
      </c>
      <c r="S396" t="s">
        <v>76</v>
      </c>
      <c r="T396" t="s">
        <v>77</v>
      </c>
      <c r="U396" t="s">
        <v>78</v>
      </c>
      <c r="V396" t="s">
        <v>66</v>
      </c>
      <c r="W396" t="s">
        <v>67</v>
      </c>
      <c r="Y396" t="s">
        <v>79</v>
      </c>
      <c r="Z396" t="s">
        <v>80</v>
      </c>
      <c r="AA396" s="25">
        <v>15194</v>
      </c>
      <c r="AB396" s="25">
        <v>0</v>
      </c>
      <c r="AC396" s="25">
        <v>2431.04</v>
      </c>
      <c r="AD396" s="25">
        <v>0</v>
      </c>
      <c r="AE396" s="25">
        <v>0</v>
      </c>
      <c r="AF396" s="25">
        <v>0</v>
      </c>
      <c r="AG396" s="25">
        <v>0</v>
      </c>
      <c r="AH396" s="25">
        <v>0</v>
      </c>
      <c r="AI396" s="25">
        <v>17625.04</v>
      </c>
    </row>
    <row r="397" spans="1:35" x14ac:dyDescent="0.35">
      <c r="A397">
        <v>7</v>
      </c>
      <c r="B397" t="s">
        <v>59</v>
      </c>
      <c r="D397" t="s">
        <v>60</v>
      </c>
      <c r="F397" t="s">
        <v>71</v>
      </c>
      <c r="G397" s="145" t="s">
        <v>1246</v>
      </c>
      <c r="H397" t="s">
        <v>72</v>
      </c>
      <c r="I397" t="s">
        <v>1247</v>
      </c>
      <c r="J397" t="s">
        <v>1248</v>
      </c>
      <c r="K397" t="s">
        <v>60</v>
      </c>
      <c r="M397" t="s">
        <v>61</v>
      </c>
      <c r="N397" t="s">
        <v>62</v>
      </c>
      <c r="O397" t="s">
        <v>63</v>
      </c>
      <c r="P397" t="s">
        <v>69</v>
      </c>
      <c r="Q397" t="s">
        <v>70</v>
      </c>
      <c r="R397" t="s">
        <v>75</v>
      </c>
      <c r="S397" t="s">
        <v>76</v>
      </c>
      <c r="T397" t="s">
        <v>77</v>
      </c>
      <c r="U397" t="s">
        <v>78</v>
      </c>
      <c r="V397" t="s">
        <v>66</v>
      </c>
      <c r="W397" t="s">
        <v>67</v>
      </c>
      <c r="Y397" t="s">
        <v>79</v>
      </c>
      <c r="Z397" t="s">
        <v>80</v>
      </c>
      <c r="AA397" s="25">
        <v>26032.5</v>
      </c>
      <c r="AB397" s="25">
        <v>0</v>
      </c>
      <c r="AC397" s="25">
        <v>4165.2</v>
      </c>
      <c r="AD397" s="25">
        <v>0</v>
      </c>
      <c r="AE397" s="25">
        <v>0</v>
      </c>
      <c r="AF397" s="25">
        <v>0</v>
      </c>
      <c r="AG397" s="25">
        <v>0</v>
      </c>
      <c r="AH397" s="25">
        <v>0</v>
      </c>
      <c r="AI397" s="25">
        <v>30197.7</v>
      </c>
    </row>
    <row r="398" spans="1:35" x14ac:dyDescent="0.35">
      <c r="A398">
        <v>7</v>
      </c>
      <c r="B398" t="s">
        <v>59</v>
      </c>
      <c r="D398" t="s">
        <v>60</v>
      </c>
      <c r="F398" t="s">
        <v>71</v>
      </c>
      <c r="G398" s="145" t="s">
        <v>1249</v>
      </c>
      <c r="H398" t="s">
        <v>72</v>
      </c>
      <c r="I398" t="s">
        <v>1250</v>
      </c>
      <c r="J398" t="s">
        <v>1251</v>
      </c>
      <c r="K398" t="s">
        <v>60</v>
      </c>
      <c r="M398" t="s">
        <v>61</v>
      </c>
      <c r="N398" t="s">
        <v>62</v>
      </c>
      <c r="O398" t="s">
        <v>63</v>
      </c>
      <c r="P398" t="s">
        <v>69</v>
      </c>
      <c r="Q398" t="s">
        <v>70</v>
      </c>
      <c r="R398" t="s">
        <v>75</v>
      </c>
      <c r="S398" t="s">
        <v>76</v>
      </c>
      <c r="T398" t="s">
        <v>77</v>
      </c>
      <c r="U398" t="s">
        <v>78</v>
      </c>
      <c r="V398" t="s">
        <v>66</v>
      </c>
      <c r="W398" t="s">
        <v>67</v>
      </c>
      <c r="Y398" t="s">
        <v>79</v>
      </c>
      <c r="Z398" t="s">
        <v>80</v>
      </c>
      <c r="AA398" s="25">
        <v>19500</v>
      </c>
      <c r="AB398" s="25">
        <v>0</v>
      </c>
      <c r="AC398" s="25">
        <v>3120</v>
      </c>
      <c r="AD398" s="25">
        <v>0</v>
      </c>
      <c r="AE398" s="25">
        <v>0</v>
      </c>
      <c r="AF398" s="25">
        <v>0</v>
      </c>
      <c r="AG398" s="25">
        <v>0</v>
      </c>
      <c r="AH398" s="25">
        <v>0</v>
      </c>
      <c r="AI398" s="25">
        <v>22620</v>
      </c>
    </row>
    <row r="399" spans="1:35" x14ac:dyDescent="0.35">
      <c r="A399">
        <v>7</v>
      </c>
      <c r="B399" t="s">
        <v>59</v>
      </c>
      <c r="D399" t="s">
        <v>60</v>
      </c>
      <c r="F399" t="s">
        <v>71</v>
      </c>
      <c r="G399" s="145" t="s">
        <v>1252</v>
      </c>
      <c r="H399" t="s">
        <v>72</v>
      </c>
      <c r="I399" t="s">
        <v>1253</v>
      </c>
      <c r="J399" t="s">
        <v>1254</v>
      </c>
      <c r="K399" t="s">
        <v>60</v>
      </c>
      <c r="M399" t="s">
        <v>61</v>
      </c>
      <c r="N399" t="s">
        <v>62</v>
      </c>
      <c r="O399" t="s">
        <v>63</v>
      </c>
      <c r="P399" t="s">
        <v>91</v>
      </c>
      <c r="Q399" t="s">
        <v>92</v>
      </c>
      <c r="R399" t="s">
        <v>75</v>
      </c>
      <c r="S399" t="s">
        <v>76</v>
      </c>
      <c r="T399" t="s">
        <v>77</v>
      </c>
      <c r="U399" t="s">
        <v>78</v>
      </c>
      <c r="V399" t="s">
        <v>66</v>
      </c>
      <c r="W399" t="s">
        <v>67</v>
      </c>
      <c r="Y399" t="s">
        <v>79</v>
      </c>
      <c r="Z399" t="s">
        <v>80</v>
      </c>
      <c r="AA399" s="25">
        <v>249480</v>
      </c>
      <c r="AB399" s="25">
        <v>0</v>
      </c>
      <c r="AC399" s="25">
        <v>39916.800000000003</v>
      </c>
      <c r="AD399" s="25">
        <v>0</v>
      </c>
      <c r="AE399" s="25">
        <v>0</v>
      </c>
      <c r="AF399" s="25">
        <v>0</v>
      </c>
      <c r="AG399" s="25">
        <v>0</v>
      </c>
      <c r="AH399" s="25">
        <v>0</v>
      </c>
      <c r="AI399" s="25">
        <v>289396.8</v>
      </c>
    </row>
    <row r="400" spans="1:35" x14ac:dyDescent="0.35">
      <c r="A400">
        <v>7</v>
      </c>
      <c r="B400" t="s">
        <v>59</v>
      </c>
      <c r="D400" t="s">
        <v>60</v>
      </c>
      <c r="F400" t="s">
        <v>71</v>
      </c>
      <c r="G400" s="145" t="s">
        <v>1255</v>
      </c>
      <c r="H400" t="s">
        <v>72</v>
      </c>
      <c r="I400" t="s">
        <v>1256</v>
      </c>
      <c r="J400" t="s">
        <v>1257</v>
      </c>
      <c r="K400" t="s">
        <v>60</v>
      </c>
      <c r="M400" t="s">
        <v>61</v>
      </c>
      <c r="N400" t="s">
        <v>62</v>
      </c>
      <c r="O400" t="s">
        <v>63</v>
      </c>
      <c r="P400" t="s">
        <v>69</v>
      </c>
      <c r="Q400" t="s">
        <v>70</v>
      </c>
      <c r="R400" t="s">
        <v>75</v>
      </c>
      <c r="S400" t="s">
        <v>76</v>
      </c>
      <c r="T400" t="s">
        <v>77</v>
      </c>
      <c r="U400" t="s">
        <v>78</v>
      </c>
      <c r="V400" t="s">
        <v>66</v>
      </c>
      <c r="W400" t="s">
        <v>67</v>
      </c>
      <c r="Y400" t="s">
        <v>79</v>
      </c>
      <c r="Z400" t="s">
        <v>80</v>
      </c>
      <c r="AA400" s="25">
        <v>28500</v>
      </c>
      <c r="AB400" s="25">
        <v>0</v>
      </c>
      <c r="AC400" s="25">
        <v>4560</v>
      </c>
      <c r="AD400" s="25">
        <v>0</v>
      </c>
      <c r="AE400" s="25">
        <v>0</v>
      </c>
      <c r="AF400" s="25">
        <v>0</v>
      </c>
      <c r="AG400" s="25">
        <v>0</v>
      </c>
      <c r="AH400" s="25">
        <v>0</v>
      </c>
      <c r="AI400" s="25">
        <v>33060</v>
      </c>
    </row>
    <row r="401" spans="1:36" x14ac:dyDescent="0.35">
      <c r="A401">
        <v>7</v>
      </c>
      <c r="B401" t="s">
        <v>59</v>
      </c>
      <c r="D401" t="s">
        <v>60</v>
      </c>
      <c r="F401" t="s">
        <v>71</v>
      </c>
      <c r="G401" s="145" t="s">
        <v>1258</v>
      </c>
      <c r="H401" t="s">
        <v>72</v>
      </c>
      <c r="I401" t="s">
        <v>1259</v>
      </c>
      <c r="J401" t="s">
        <v>1260</v>
      </c>
      <c r="K401" t="s">
        <v>60</v>
      </c>
      <c r="M401" t="s">
        <v>61</v>
      </c>
      <c r="N401" t="s">
        <v>62</v>
      </c>
      <c r="O401" t="s">
        <v>63</v>
      </c>
      <c r="P401" t="s">
        <v>69</v>
      </c>
      <c r="Q401" t="s">
        <v>70</v>
      </c>
      <c r="R401" t="s">
        <v>75</v>
      </c>
      <c r="S401" t="s">
        <v>76</v>
      </c>
      <c r="T401" t="s">
        <v>77</v>
      </c>
      <c r="U401" t="s">
        <v>78</v>
      </c>
      <c r="V401" t="s">
        <v>66</v>
      </c>
      <c r="W401" t="s">
        <v>67</v>
      </c>
      <c r="Y401" t="s">
        <v>79</v>
      </c>
      <c r="Z401" t="s">
        <v>80</v>
      </c>
      <c r="AA401" s="25">
        <v>11880</v>
      </c>
      <c r="AB401" s="25">
        <v>0</v>
      </c>
      <c r="AC401" s="25">
        <v>1900.8</v>
      </c>
      <c r="AD401" s="25">
        <v>0</v>
      </c>
      <c r="AE401" s="25">
        <v>0</v>
      </c>
      <c r="AF401" s="25">
        <v>0</v>
      </c>
      <c r="AG401" s="25">
        <v>0</v>
      </c>
      <c r="AH401" s="25">
        <v>0</v>
      </c>
      <c r="AI401" s="25">
        <v>13780.8</v>
      </c>
    </row>
    <row r="402" spans="1:36" x14ac:dyDescent="0.35">
      <c r="A402">
        <v>7</v>
      </c>
      <c r="B402" t="s">
        <v>59</v>
      </c>
      <c r="D402" t="s">
        <v>60</v>
      </c>
      <c r="F402" t="s">
        <v>71</v>
      </c>
      <c r="G402" s="145" t="s">
        <v>1261</v>
      </c>
      <c r="H402" t="s">
        <v>72</v>
      </c>
      <c r="I402" t="s">
        <v>1262</v>
      </c>
      <c r="J402" t="s">
        <v>1263</v>
      </c>
      <c r="K402" t="s">
        <v>60</v>
      </c>
      <c r="M402" t="s">
        <v>61</v>
      </c>
      <c r="N402" t="s">
        <v>62</v>
      </c>
      <c r="O402" t="s">
        <v>63</v>
      </c>
      <c r="P402" t="s">
        <v>69</v>
      </c>
      <c r="Q402" t="s">
        <v>70</v>
      </c>
      <c r="R402" t="s">
        <v>75</v>
      </c>
      <c r="S402" t="s">
        <v>76</v>
      </c>
      <c r="T402" t="s">
        <v>77</v>
      </c>
      <c r="U402" t="s">
        <v>78</v>
      </c>
      <c r="V402" t="s">
        <v>66</v>
      </c>
      <c r="W402" t="s">
        <v>67</v>
      </c>
      <c r="Y402" t="s">
        <v>79</v>
      </c>
      <c r="Z402" t="s">
        <v>80</v>
      </c>
      <c r="AA402" s="25">
        <v>10725</v>
      </c>
      <c r="AB402" s="25">
        <v>0</v>
      </c>
      <c r="AC402" s="25">
        <v>1716</v>
      </c>
      <c r="AD402" s="25">
        <v>0</v>
      </c>
      <c r="AE402" s="25">
        <v>0</v>
      </c>
      <c r="AF402" s="25">
        <v>0</v>
      </c>
      <c r="AG402" s="25">
        <v>0</v>
      </c>
      <c r="AH402" s="25">
        <v>0</v>
      </c>
      <c r="AI402" s="25">
        <v>12441</v>
      </c>
    </row>
    <row r="403" spans="1:36" x14ac:dyDescent="0.35">
      <c r="A403">
        <v>7</v>
      </c>
      <c r="B403" t="s">
        <v>59</v>
      </c>
      <c r="D403" t="s">
        <v>60</v>
      </c>
      <c r="F403" t="s">
        <v>71</v>
      </c>
      <c r="G403" s="145" t="s">
        <v>1264</v>
      </c>
      <c r="H403" t="s">
        <v>72</v>
      </c>
      <c r="I403" t="s">
        <v>1265</v>
      </c>
      <c r="J403" t="s">
        <v>1266</v>
      </c>
      <c r="K403" t="s">
        <v>60</v>
      </c>
      <c r="M403" t="s">
        <v>61</v>
      </c>
      <c r="N403" t="s">
        <v>62</v>
      </c>
      <c r="O403" t="s">
        <v>63</v>
      </c>
      <c r="P403" t="s">
        <v>69</v>
      </c>
      <c r="Q403" t="s">
        <v>70</v>
      </c>
      <c r="R403" t="s">
        <v>75</v>
      </c>
      <c r="S403" t="s">
        <v>76</v>
      </c>
      <c r="T403" t="s">
        <v>77</v>
      </c>
      <c r="U403" t="s">
        <v>78</v>
      </c>
      <c r="V403" t="s">
        <v>66</v>
      </c>
      <c r="W403" t="s">
        <v>67</v>
      </c>
      <c r="Y403" t="s">
        <v>79</v>
      </c>
      <c r="Z403" t="s">
        <v>80</v>
      </c>
      <c r="AA403" s="25">
        <v>18425</v>
      </c>
      <c r="AB403" s="25">
        <v>0</v>
      </c>
      <c r="AC403" s="25">
        <v>2948</v>
      </c>
      <c r="AD403" s="25">
        <v>0</v>
      </c>
      <c r="AE403" s="25">
        <v>0</v>
      </c>
      <c r="AF403" s="25">
        <v>0</v>
      </c>
      <c r="AG403" s="25">
        <v>0</v>
      </c>
      <c r="AH403" s="25">
        <v>0</v>
      </c>
      <c r="AI403" s="25">
        <v>21373</v>
      </c>
    </row>
    <row r="404" spans="1:36" x14ac:dyDescent="0.35">
      <c r="A404">
        <v>7</v>
      </c>
      <c r="B404" t="s">
        <v>59</v>
      </c>
      <c r="D404" t="s">
        <v>60</v>
      </c>
      <c r="F404" t="s">
        <v>71</v>
      </c>
      <c r="G404" s="145" t="s">
        <v>1267</v>
      </c>
      <c r="H404" t="s">
        <v>72</v>
      </c>
      <c r="I404" t="s">
        <v>1268</v>
      </c>
      <c r="J404" t="s">
        <v>1269</v>
      </c>
      <c r="K404" t="s">
        <v>60</v>
      </c>
      <c r="M404" t="s">
        <v>61</v>
      </c>
      <c r="N404" t="s">
        <v>62</v>
      </c>
      <c r="O404" t="s">
        <v>63</v>
      </c>
      <c r="P404" t="s">
        <v>69</v>
      </c>
      <c r="Q404" t="s">
        <v>70</v>
      </c>
      <c r="R404" t="s">
        <v>75</v>
      </c>
      <c r="S404" t="s">
        <v>76</v>
      </c>
      <c r="T404" t="s">
        <v>77</v>
      </c>
      <c r="U404" t="s">
        <v>78</v>
      </c>
      <c r="V404" t="s">
        <v>66</v>
      </c>
      <c r="W404" t="s">
        <v>67</v>
      </c>
      <c r="Y404" t="s">
        <v>79</v>
      </c>
      <c r="Z404" t="s">
        <v>80</v>
      </c>
      <c r="AA404" s="25">
        <v>24850.799999999999</v>
      </c>
      <c r="AB404" s="25">
        <v>0</v>
      </c>
      <c r="AC404" s="25">
        <v>3976.13</v>
      </c>
      <c r="AD404" s="25">
        <v>0</v>
      </c>
      <c r="AE404" s="25">
        <v>0</v>
      </c>
      <c r="AF404" s="25">
        <v>0</v>
      </c>
      <c r="AG404" s="25">
        <v>0</v>
      </c>
      <c r="AH404" s="25">
        <v>0</v>
      </c>
      <c r="AI404" s="25">
        <v>28826.93</v>
      </c>
    </row>
    <row r="405" spans="1:36" x14ac:dyDescent="0.35">
      <c r="A405">
        <v>7</v>
      </c>
      <c r="B405" t="s">
        <v>59</v>
      </c>
      <c r="D405" t="s">
        <v>60</v>
      </c>
      <c r="F405" t="s">
        <v>71</v>
      </c>
      <c r="G405" s="145" t="s">
        <v>1270</v>
      </c>
      <c r="H405" t="s">
        <v>72</v>
      </c>
      <c r="I405" t="s">
        <v>1271</v>
      </c>
      <c r="J405" t="s">
        <v>1272</v>
      </c>
      <c r="K405" t="s">
        <v>60</v>
      </c>
      <c r="M405" t="s">
        <v>61</v>
      </c>
      <c r="N405" t="s">
        <v>62</v>
      </c>
      <c r="O405" t="s">
        <v>63</v>
      </c>
      <c r="P405" t="s">
        <v>69</v>
      </c>
      <c r="Q405" t="s">
        <v>70</v>
      </c>
      <c r="R405" t="s">
        <v>75</v>
      </c>
      <c r="S405" t="s">
        <v>76</v>
      </c>
      <c r="T405" t="s">
        <v>77</v>
      </c>
      <c r="U405" t="s">
        <v>78</v>
      </c>
      <c r="V405" t="s">
        <v>66</v>
      </c>
      <c r="W405" t="s">
        <v>67</v>
      </c>
      <c r="Y405" t="s">
        <v>79</v>
      </c>
      <c r="Z405" t="s">
        <v>80</v>
      </c>
      <c r="AA405" s="25">
        <v>17292.45</v>
      </c>
      <c r="AB405" s="25">
        <v>0</v>
      </c>
      <c r="AC405" s="25">
        <v>2766.79</v>
      </c>
      <c r="AD405" s="25">
        <v>0</v>
      </c>
      <c r="AE405" s="25">
        <v>0</v>
      </c>
      <c r="AF405" s="25">
        <v>0</v>
      </c>
      <c r="AG405" s="25">
        <v>0</v>
      </c>
      <c r="AH405" s="25">
        <v>0</v>
      </c>
      <c r="AI405" s="25">
        <v>20059.240000000002</v>
      </c>
    </row>
    <row r="406" spans="1:36" x14ac:dyDescent="0.35">
      <c r="A406">
        <v>7</v>
      </c>
      <c r="B406" t="s">
        <v>59</v>
      </c>
      <c r="D406" t="s">
        <v>60</v>
      </c>
      <c r="F406" t="s">
        <v>71</v>
      </c>
      <c r="G406" s="145" t="s">
        <v>1273</v>
      </c>
      <c r="H406" t="s">
        <v>72</v>
      </c>
      <c r="I406" t="s">
        <v>1274</v>
      </c>
      <c r="J406" t="s">
        <v>1275</v>
      </c>
      <c r="K406" t="s">
        <v>60</v>
      </c>
      <c r="M406" t="s">
        <v>61</v>
      </c>
      <c r="N406" t="s">
        <v>62</v>
      </c>
      <c r="O406" t="s">
        <v>63</v>
      </c>
      <c r="P406" t="s">
        <v>69</v>
      </c>
      <c r="Q406" t="s">
        <v>70</v>
      </c>
      <c r="R406" t="s">
        <v>75</v>
      </c>
      <c r="S406" t="s">
        <v>76</v>
      </c>
      <c r="T406" t="s">
        <v>77</v>
      </c>
      <c r="U406" t="s">
        <v>78</v>
      </c>
      <c r="V406" t="s">
        <v>66</v>
      </c>
      <c r="W406" t="s">
        <v>67</v>
      </c>
      <c r="Y406" t="s">
        <v>79</v>
      </c>
      <c r="Z406" t="s">
        <v>80</v>
      </c>
      <c r="AA406" s="25">
        <v>25900</v>
      </c>
      <c r="AB406" s="25">
        <v>0</v>
      </c>
      <c r="AC406" s="25">
        <v>4144</v>
      </c>
      <c r="AD406" s="25">
        <v>0</v>
      </c>
      <c r="AE406" s="25">
        <v>0</v>
      </c>
      <c r="AF406" s="25">
        <v>0</v>
      </c>
      <c r="AG406" s="25">
        <v>0</v>
      </c>
      <c r="AH406" s="25">
        <v>0</v>
      </c>
      <c r="AI406" s="25">
        <v>30044</v>
      </c>
    </row>
    <row r="407" spans="1:36" x14ac:dyDescent="0.35">
      <c r="A407">
        <v>7</v>
      </c>
      <c r="B407" t="s">
        <v>59</v>
      </c>
      <c r="D407" t="s">
        <v>60</v>
      </c>
      <c r="F407" t="s">
        <v>71</v>
      </c>
      <c r="G407" s="145" t="s">
        <v>1276</v>
      </c>
      <c r="H407" t="s">
        <v>72</v>
      </c>
      <c r="I407" t="s">
        <v>1277</v>
      </c>
      <c r="J407" t="s">
        <v>1278</v>
      </c>
      <c r="K407" t="s">
        <v>60</v>
      </c>
      <c r="M407" t="s">
        <v>61</v>
      </c>
      <c r="N407" t="s">
        <v>62</v>
      </c>
      <c r="O407" t="s">
        <v>63</v>
      </c>
      <c r="P407" t="s">
        <v>69</v>
      </c>
      <c r="Q407" t="s">
        <v>70</v>
      </c>
      <c r="R407" t="s">
        <v>75</v>
      </c>
      <c r="S407" t="s">
        <v>76</v>
      </c>
      <c r="T407" t="s">
        <v>77</v>
      </c>
      <c r="U407" t="s">
        <v>78</v>
      </c>
      <c r="V407" t="s">
        <v>66</v>
      </c>
      <c r="W407" t="s">
        <v>67</v>
      </c>
      <c r="Y407" t="s">
        <v>79</v>
      </c>
      <c r="Z407" t="s">
        <v>80</v>
      </c>
      <c r="AA407" s="25">
        <v>19775.25</v>
      </c>
      <c r="AB407" s="25">
        <v>0</v>
      </c>
      <c r="AC407" s="25">
        <v>3164.04</v>
      </c>
      <c r="AD407" s="25">
        <v>0</v>
      </c>
      <c r="AE407" s="25">
        <v>0</v>
      </c>
      <c r="AF407" s="25">
        <v>0</v>
      </c>
      <c r="AG407" s="25">
        <v>0</v>
      </c>
      <c r="AH407" s="25">
        <v>0</v>
      </c>
      <c r="AI407" s="25">
        <v>22939.29</v>
      </c>
    </row>
    <row r="408" spans="1:36" x14ac:dyDescent="0.35">
      <c r="A408">
        <v>7</v>
      </c>
      <c r="B408" t="s">
        <v>59</v>
      </c>
      <c r="D408" t="s">
        <v>60</v>
      </c>
      <c r="F408" t="s">
        <v>71</v>
      </c>
      <c r="G408" s="145" t="s">
        <v>1279</v>
      </c>
      <c r="H408" t="s">
        <v>72</v>
      </c>
      <c r="I408" t="s">
        <v>1280</v>
      </c>
      <c r="J408" t="s">
        <v>1281</v>
      </c>
      <c r="K408" t="s">
        <v>60</v>
      </c>
      <c r="M408" t="s">
        <v>61</v>
      </c>
      <c r="N408" t="s">
        <v>62</v>
      </c>
      <c r="O408" t="s">
        <v>63</v>
      </c>
      <c r="P408" t="s">
        <v>69</v>
      </c>
      <c r="Q408" t="s">
        <v>70</v>
      </c>
      <c r="R408" t="s">
        <v>75</v>
      </c>
      <c r="S408" t="s">
        <v>76</v>
      </c>
      <c r="T408" t="s">
        <v>77</v>
      </c>
      <c r="U408" t="s">
        <v>78</v>
      </c>
      <c r="V408" t="s">
        <v>66</v>
      </c>
      <c r="W408" t="s">
        <v>67</v>
      </c>
      <c r="Y408" t="s">
        <v>79</v>
      </c>
      <c r="Z408" t="s">
        <v>80</v>
      </c>
      <c r="AA408" s="25">
        <v>29700</v>
      </c>
      <c r="AB408" s="25">
        <v>0</v>
      </c>
      <c r="AC408" s="25">
        <v>4752</v>
      </c>
      <c r="AD408" s="25">
        <v>0</v>
      </c>
      <c r="AE408" s="25">
        <v>0</v>
      </c>
      <c r="AF408" s="25">
        <v>0</v>
      </c>
      <c r="AG408" s="25">
        <v>0</v>
      </c>
      <c r="AH408" s="25">
        <v>0</v>
      </c>
      <c r="AI408" s="25">
        <v>34452</v>
      </c>
    </row>
    <row r="409" spans="1:36" x14ac:dyDescent="0.35">
      <c r="A409">
        <v>7</v>
      </c>
      <c r="B409" t="s">
        <v>59</v>
      </c>
      <c r="D409" t="s">
        <v>60</v>
      </c>
      <c r="F409" t="s">
        <v>71</v>
      </c>
      <c r="G409" s="145" t="s">
        <v>1282</v>
      </c>
      <c r="H409" t="s">
        <v>72</v>
      </c>
      <c r="I409" t="s">
        <v>1283</v>
      </c>
      <c r="J409" t="s">
        <v>1284</v>
      </c>
      <c r="K409" t="s">
        <v>60</v>
      </c>
      <c r="M409" t="s">
        <v>61</v>
      </c>
      <c r="N409" t="s">
        <v>62</v>
      </c>
      <c r="O409" t="s">
        <v>63</v>
      </c>
      <c r="P409" t="s">
        <v>69</v>
      </c>
      <c r="Q409" t="s">
        <v>70</v>
      </c>
      <c r="R409" t="s">
        <v>75</v>
      </c>
      <c r="S409" t="s">
        <v>76</v>
      </c>
      <c r="T409" t="s">
        <v>77</v>
      </c>
      <c r="U409" t="s">
        <v>78</v>
      </c>
      <c r="V409" t="s">
        <v>66</v>
      </c>
      <c r="W409" t="s">
        <v>67</v>
      </c>
      <c r="Y409" t="s">
        <v>79</v>
      </c>
      <c r="Z409" t="s">
        <v>80</v>
      </c>
      <c r="AA409" s="25">
        <v>18750</v>
      </c>
      <c r="AB409" s="25">
        <v>0</v>
      </c>
      <c r="AC409" s="25">
        <v>3000</v>
      </c>
      <c r="AD409" s="25">
        <v>0</v>
      </c>
      <c r="AE409" s="25">
        <v>0</v>
      </c>
      <c r="AF409" s="25">
        <v>0</v>
      </c>
      <c r="AG409" s="25">
        <v>0</v>
      </c>
      <c r="AH409" s="25">
        <v>0</v>
      </c>
      <c r="AI409" s="25">
        <v>21750</v>
      </c>
    </row>
    <row r="410" spans="1:36" x14ac:dyDescent="0.35">
      <c r="A410">
        <v>7</v>
      </c>
      <c r="B410" t="s">
        <v>59</v>
      </c>
      <c r="D410" t="s">
        <v>60</v>
      </c>
      <c r="F410" t="s">
        <v>71</v>
      </c>
      <c r="G410" s="145" t="s">
        <v>1285</v>
      </c>
      <c r="H410" t="s">
        <v>72</v>
      </c>
      <c r="I410" t="s">
        <v>1286</v>
      </c>
      <c r="J410" t="s">
        <v>1287</v>
      </c>
      <c r="K410" t="s">
        <v>60</v>
      </c>
      <c r="M410" t="s">
        <v>61</v>
      </c>
      <c r="N410" t="s">
        <v>62</v>
      </c>
      <c r="O410" t="s">
        <v>63</v>
      </c>
      <c r="P410" t="s">
        <v>69</v>
      </c>
      <c r="Q410" t="s">
        <v>70</v>
      </c>
      <c r="R410" t="s">
        <v>75</v>
      </c>
      <c r="S410" t="s">
        <v>76</v>
      </c>
      <c r="T410" t="s">
        <v>77</v>
      </c>
      <c r="U410" t="s">
        <v>78</v>
      </c>
      <c r="V410" t="s">
        <v>66</v>
      </c>
      <c r="W410" t="s">
        <v>67</v>
      </c>
      <c r="Y410" t="s">
        <v>79</v>
      </c>
      <c r="Z410" t="s">
        <v>80</v>
      </c>
      <c r="AA410" s="25">
        <v>23134.5</v>
      </c>
      <c r="AB410" s="25">
        <v>0</v>
      </c>
      <c r="AC410" s="25">
        <v>3701.52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26836.02</v>
      </c>
      <c r="AJ410" s="27">
        <f>+SUM(AA378:AA410)</f>
        <v>1120021.7</v>
      </c>
    </row>
    <row r="411" spans="1:36" x14ac:dyDescent="0.35">
      <c r="G411">
        <v>4312</v>
      </c>
      <c r="AJ411">
        <v>18750</v>
      </c>
    </row>
    <row r="412" spans="1:36" x14ac:dyDescent="0.35">
      <c r="G412">
        <v>4232</v>
      </c>
    </row>
    <row r="413" spans="1:36" x14ac:dyDescent="0.35">
      <c r="G413"/>
    </row>
    <row r="414" spans="1:36" x14ac:dyDescent="0.35">
      <c r="G414"/>
    </row>
    <row r="415" spans="1:36" x14ac:dyDescent="0.35">
      <c r="G415"/>
    </row>
    <row r="416" spans="1:36" x14ac:dyDescent="0.35">
      <c r="G416"/>
    </row>
    <row r="417" spans="7:7" x14ac:dyDescent="0.35">
      <c r="G417"/>
    </row>
    <row r="418" spans="7:7" x14ac:dyDescent="0.35">
      <c r="G418"/>
    </row>
    <row r="419" spans="7:7" x14ac:dyDescent="0.35">
      <c r="G419"/>
    </row>
    <row r="420" spans="7:7" x14ac:dyDescent="0.35">
      <c r="G420"/>
    </row>
    <row r="421" spans="7:7" x14ac:dyDescent="0.35">
      <c r="G421"/>
    </row>
    <row r="422" spans="7:7" x14ac:dyDescent="0.35">
      <c r="G422"/>
    </row>
    <row r="423" spans="7:7" x14ac:dyDescent="0.35">
      <c r="G423"/>
    </row>
    <row r="424" spans="7:7" x14ac:dyDescent="0.35">
      <c r="G424"/>
    </row>
    <row r="425" spans="7:7" x14ac:dyDescent="0.35">
      <c r="G425"/>
    </row>
    <row r="426" spans="7:7" x14ac:dyDescent="0.35">
      <c r="G426"/>
    </row>
    <row r="427" spans="7:7" x14ac:dyDescent="0.35">
      <c r="G427"/>
    </row>
    <row r="428" spans="7:7" x14ac:dyDescent="0.35">
      <c r="G428"/>
    </row>
    <row r="429" spans="7:7" x14ac:dyDescent="0.35">
      <c r="G429"/>
    </row>
    <row r="430" spans="7:7" x14ac:dyDescent="0.35">
      <c r="G430"/>
    </row>
    <row r="431" spans="7:7" x14ac:dyDescent="0.35">
      <c r="G431"/>
    </row>
    <row r="432" spans="7:7" x14ac:dyDescent="0.35">
      <c r="G432"/>
    </row>
    <row r="433" spans="7:7" x14ac:dyDescent="0.35">
      <c r="G433"/>
    </row>
    <row r="434" spans="7:7" x14ac:dyDescent="0.35">
      <c r="G434"/>
    </row>
    <row r="435" spans="7:7" x14ac:dyDescent="0.35">
      <c r="G435"/>
    </row>
    <row r="436" spans="7:7" x14ac:dyDescent="0.35">
      <c r="G436"/>
    </row>
    <row r="437" spans="7:7" x14ac:dyDescent="0.35">
      <c r="G437"/>
    </row>
    <row r="438" spans="7:7" x14ac:dyDescent="0.35">
      <c r="G438"/>
    </row>
    <row r="439" spans="7:7" x14ac:dyDescent="0.35">
      <c r="G439"/>
    </row>
    <row r="440" spans="7:7" x14ac:dyDescent="0.35">
      <c r="G440"/>
    </row>
    <row r="441" spans="7:7" x14ac:dyDescent="0.35">
      <c r="G441"/>
    </row>
    <row r="442" spans="7:7" x14ac:dyDescent="0.35">
      <c r="G442"/>
    </row>
    <row r="443" spans="7:7" x14ac:dyDescent="0.35">
      <c r="G443"/>
    </row>
    <row r="444" spans="7:7" x14ac:dyDescent="0.35">
      <c r="G444"/>
    </row>
    <row r="445" spans="7:7" x14ac:dyDescent="0.35">
      <c r="G445"/>
    </row>
    <row r="446" spans="7:7" x14ac:dyDescent="0.35">
      <c r="G446"/>
    </row>
    <row r="447" spans="7:7" x14ac:dyDescent="0.35">
      <c r="G447"/>
    </row>
    <row r="448" spans="7:7" x14ac:dyDescent="0.35">
      <c r="G448"/>
    </row>
    <row r="449" spans="7:7" x14ac:dyDescent="0.35">
      <c r="G449"/>
    </row>
    <row r="450" spans="7:7" x14ac:dyDescent="0.35">
      <c r="G450"/>
    </row>
    <row r="451" spans="7:7" x14ac:dyDescent="0.35">
      <c r="G451"/>
    </row>
    <row r="452" spans="7:7" x14ac:dyDescent="0.35">
      <c r="G452"/>
    </row>
    <row r="453" spans="7:7" x14ac:dyDescent="0.35">
      <c r="G453"/>
    </row>
    <row r="454" spans="7:7" x14ac:dyDescent="0.35">
      <c r="G454"/>
    </row>
    <row r="455" spans="7:7" x14ac:dyDescent="0.35">
      <c r="G455"/>
    </row>
    <row r="456" spans="7:7" x14ac:dyDescent="0.35">
      <c r="G456"/>
    </row>
    <row r="457" spans="7:7" x14ac:dyDescent="0.35">
      <c r="G457"/>
    </row>
    <row r="458" spans="7:7" x14ac:dyDescent="0.35">
      <c r="G458"/>
    </row>
    <row r="459" spans="7:7" x14ac:dyDescent="0.35">
      <c r="G459"/>
    </row>
    <row r="460" spans="7:7" x14ac:dyDescent="0.35">
      <c r="G460"/>
    </row>
    <row r="461" spans="7:7" x14ac:dyDescent="0.35">
      <c r="G461"/>
    </row>
    <row r="462" spans="7:7" x14ac:dyDescent="0.35">
      <c r="G462"/>
    </row>
    <row r="463" spans="7:7" x14ac:dyDescent="0.35">
      <c r="G463"/>
    </row>
    <row r="464" spans="7:7" x14ac:dyDescent="0.35">
      <c r="G464"/>
    </row>
    <row r="465" spans="7:7" x14ac:dyDescent="0.35">
      <c r="G465"/>
    </row>
    <row r="466" spans="7:7" x14ac:dyDescent="0.35">
      <c r="G466"/>
    </row>
    <row r="467" spans="7:7" x14ac:dyDescent="0.35">
      <c r="G467"/>
    </row>
    <row r="468" spans="7:7" x14ac:dyDescent="0.35">
      <c r="G468"/>
    </row>
    <row r="469" spans="7:7" x14ac:dyDescent="0.35">
      <c r="G469"/>
    </row>
    <row r="470" spans="7:7" x14ac:dyDescent="0.35">
      <c r="G470"/>
    </row>
    <row r="471" spans="7:7" x14ac:dyDescent="0.35">
      <c r="G471"/>
    </row>
    <row r="472" spans="7:7" x14ac:dyDescent="0.35">
      <c r="G472"/>
    </row>
    <row r="473" spans="7:7" x14ac:dyDescent="0.35">
      <c r="G473"/>
    </row>
    <row r="474" spans="7:7" x14ac:dyDescent="0.35">
      <c r="G474"/>
    </row>
    <row r="475" spans="7:7" x14ac:dyDescent="0.35">
      <c r="G475"/>
    </row>
    <row r="476" spans="7:7" x14ac:dyDescent="0.35">
      <c r="G476"/>
    </row>
    <row r="477" spans="7:7" x14ac:dyDescent="0.35">
      <c r="G477"/>
    </row>
    <row r="478" spans="7:7" x14ac:dyDescent="0.35">
      <c r="G478"/>
    </row>
    <row r="479" spans="7:7" x14ac:dyDescent="0.35">
      <c r="G479"/>
    </row>
    <row r="480" spans="7:7" x14ac:dyDescent="0.35">
      <c r="G480"/>
    </row>
    <row r="481" spans="7:7" x14ac:dyDescent="0.35">
      <c r="G481"/>
    </row>
    <row r="482" spans="7:7" x14ac:dyDescent="0.35">
      <c r="G482"/>
    </row>
    <row r="483" spans="7:7" x14ac:dyDescent="0.35">
      <c r="G483"/>
    </row>
    <row r="484" spans="7:7" x14ac:dyDescent="0.35">
      <c r="G484"/>
    </row>
    <row r="485" spans="7:7" x14ac:dyDescent="0.35">
      <c r="G485"/>
    </row>
    <row r="486" spans="7:7" x14ac:dyDescent="0.35">
      <c r="G48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6298-E240-461E-B47D-92D904F579DB}">
  <dimension ref="A1:Q22"/>
  <sheetViews>
    <sheetView topLeftCell="A5" workbookViewId="0">
      <selection activeCell="E4" sqref="E4"/>
    </sheetView>
  </sheetViews>
  <sheetFormatPr baseColWidth="10" defaultRowHeight="14.5" x14ac:dyDescent="0.35"/>
  <cols>
    <col min="1" max="1" width="20.26953125" bestFit="1" customWidth="1"/>
    <col min="2" max="2" width="16.90625" bestFit="1" customWidth="1"/>
    <col min="3" max="4" width="11.26953125" bestFit="1" customWidth="1"/>
    <col min="5" max="5" width="12.54296875" bestFit="1" customWidth="1"/>
    <col min="6" max="6" width="11.26953125" bestFit="1" customWidth="1"/>
    <col min="7" max="7" width="12.7265625" bestFit="1" customWidth="1"/>
    <col min="8" max="8" width="11.26953125" bestFit="1" customWidth="1"/>
    <col min="9" max="13" width="12.26953125" bestFit="1" customWidth="1"/>
  </cols>
  <sheetData>
    <row r="1" spans="1:17" ht="23.5" x14ac:dyDescent="0.55000000000000004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23.5" x14ac:dyDescent="0.55000000000000004">
      <c r="A2" s="156" t="s">
        <v>23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8"/>
    </row>
    <row r="3" spans="1:17" x14ac:dyDescent="0.35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K3" s="2" t="s">
        <v>10</v>
      </c>
      <c r="L3" s="2" t="s">
        <v>11</v>
      </c>
      <c r="M3" s="4" t="s">
        <v>12</v>
      </c>
      <c r="N3" s="3"/>
      <c r="P3" s="3"/>
      <c r="Q3" s="2" t="s">
        <v>12</v>
      </c>
    </row>
    <row r="4" spans="1:17" x14ac:dyDescent="0.35">
      <c r="A4" s="5" t="s">
        <v>13</v>
      </c>
      <c r="B4" s="6">
        <f>+INGRESOS!AK83</f>
        <v>1568700.2499999998</v>
      </c>
      <c r="C4" s="6">
        <f>+INGRESOS!AK151</f>
        <v>1702851.5</v>
      </c>
      <c r="D4" s="6">
        <f>+INGRESOS!AK223</f>
        <v>1487374.7899999998</v>
      </c>
      <c r="E4" s="6">
        <f>+INGRESOS!AJ290+B18</f>
        <v>1516973.2500000002</v>
      </c>
      <c r="F4" s="6">
        <f>+INGRESOS!AJ327</f>
        <v>970249.04999999993</v>
      </c>
      <c r="G4" s="7">
        <f>+INGRESOS!AJ376</f>
        <v>1376820</v>
      </c>
      <c r="H4" s="6">
        <f>+INGRESOS!AJ410-B18</f>
        <v>1034569.4499999997</v>
      </c>
      <c r="I4" s="6"/>
      <c r="J4" s="8"/>
      <c r="K4" s="6"/>
      <c r="L4" s="6"/>
      <c r="M4" s="6"/>
      <c r="N4" s="8"/>
      <c r="P4" s="8"/>
      <c r="Q4" s="9"/>
    </row>
    <row r="5" spans="1:17" x14ac:dyDescent="0.35">
      <c r="A5" s="5" t="s">
        <v>14</v>
      </c>
      <c r="B5" s="6">
        <f>+B4</f>
        <v>1568700.2499999998</v>
      </c>
      <c r="C5" s="6">
        <f>+C4+B4</f>
        <v>3271551.75</v>
      </c>
      <c r="D5" s="6">
        <f t="shared" ref="D5:I5" si="0">+D4+C5</f>
        <v>4758926.54</v>
      </c>
      <c r="E5" s="6">
        <f t="shared" si="0"/>
        <v>6275899.79</v>
      </c>
      <c r="F5" s="6">
        <f t="shared" si="0"/>
        <v>7246148.8399999999</v>
      </c>
      <c r="G5" s="6">
        <f>+G4+F5</f>
        <v>8622968.8399999999</v>
      </c>
      <c r="H5" s="6">
        <f t="shared" si="0"/>
        <v>9657538.2899999991</v>
      </c>
      <c r="I5" s="6">
        <f t="shared" si="0"/>
        <v>9657538.2899999991</v>
      </c>
      <c r="J5" s="8">
        <f>+J4+I5</f>
        <v>9657538.2899999991</v>
      </c>
      <c r="K5" s="6">
        <f>+K4+J5</f>
        <v>9657538.2899999991</v>
      </c>
      <c r="L5" s="6">
        <f>+L4+K5</f>
        <v>9657538.2899999991</v>
      </c>
      <c r="M5" s="6">
        <f>+M4+L5</f>
        <v>9657538.2899999991</v>
      </c>
      <c r="N5" s="8"/>
      <c r="P5" s="8"/>
      <c r="Q5" s="9"/>
    </row>
    <row r="6" spans="1:17" x14ac:dyDescent="0.35">
      <c r="A6" s="5" t="s">
        <v>15</v>
      </c>
      <c r="B6" s="10">
        <v>6.2E-2</v>
      </c>
      <c r="C6" s="10">
        <v>6.8500000000000005E-2</v>
      </c>
      <c r="D6" s="10">
        <v>6.8500000000000005E-2</v>
      </c>
      <c r="E6" s="10">
        <v>6.8500000000000005E-2</v>
      </c>
      <c r="F6" s="10">
        <v>3.9199999999999999E-2</v>
      </c>
      <c r="G6" s="10">
        <v>3.9199999999999999E-2</v>
      </c>
      <c r="H6" s="10">
        <v>3.9199999999999999E-2</v>
      </c>
      <c r="I6" s="10">
        <v>3.9199999999999999E-2</v>
      </c>
      <c r="J6" s="10">
        <v>3.9199999999999999E-2</v>
      </c>
      <c r="K6" s="10">
        <v>3.9199999999999999E-2</v>
      </c>
      <c r="L6" s="10">
        <v>6.2E-2</v>
      </c>
      <c r="M6" s="11">
        <f>+L6</f>
        <v>6.2E-2</v>
      </c>
      <c r="N6" s="11"/>
      <c r="P6" s="11"/>
      <c r="Q6" s="12">
        <v>0</v>
      </c>
    </row>
    <row r="7" spans="1:17" x14ac:dyDescent="0.35">
      <c r="A7" s="5" t="s">
        <v>16</v>
      </c>
      <c r="B7" s="6">
        <f>+B5*B6</f>
        <v>97259.415499999988</v>
      </c>
      <c r="C7" s="6">
        <f>+C5*C6</f>
        <v>224101.29487500002</v>
      </c>
      <c r="D7" s="6">
        <f>+D5*D6</f>
        <v>325986.46799000003</v>
      </c>
      <c r="E7" s="6">
        <f t="shared" ref="E7:I7" si="1">+E5*E6</f>
        <v>429899.13561500004</v>
      </c>
      <c r="F7" s="6">
        <f t="shared" si="1"/>
        <v>284049.03452799999</v>
      </c>
      <c r="G7" s="6">
        <f t="shared" si="1"/>
        <v>338020.37852799997</v>
      </c>
      <c r="H7" s="6">
        <f>+H5*H6</f>
        <v>378575.50096799998</v>
      </c>
      <c r="I7" s="6">
        <f t="shared" si="1"/>
        <v>378575.50096799998</v>
      </c>
      <c r="J7" s="8">
        <f>+J5*J6</f>
        <v>378575.50096799998</v>
      </c>
      <c r="K7" s="6">
        <f>+K5*K6</f>
        <v>378575.50096799998</v>
      </c>
      <c r="L7" s="6">
        <f>+L5*L6</f>
        <v>598767.37397999992</v>
      </c>
      <c r="M7" s="6">
        <f>+M5*M6</f>
        <v>598767.37397999992</v>
      </c>
      <c r="N7" s="8"/>
      <c r="P7" s="8"/>
      <c r="Q7" s="6">
        <v>0</v>
      </c>
    </row>
    <row r="8" spans="1:17" x14ac:dyDescent="0.35">
      <c r="A8" s="5" t="s">
        <v>17</v>
      </c>
      <c r="B8" s="6">
        <v>0</v>
      </c>
      <c r="J8" s="13"/>
      <c r="N8" s="13"/>
      <c r="P8" s="13"/>
      <c r="Q8" s="14"/>
    </row>
    <row r="9" spans="1:17" x14ac:dyDescent="0.35">
      <c r="A9" s="5" t="s">
        <v>18</v>
      </c>
      <c r="B9" s="15">
        <v>71045.259999999995</v>
      </c>
      <c r="C9" s="15">
        <v>224101.29</v>
      </c>
      <c r="D9" s="16">
        <f t="shared" ref="D9:J9" si="2">+D7</f>
        <v>325986.46799000003</v>
      </c>
      <c r="E9" s="16">
        <f t="shared" si="2"/>
        <v>429899.13561500004</v>
      </c>
      <c r="F9" s="16">
        <f t="shared" si="2"/>
        <v>284049.03452799999</v>
      </c>
      <c r="G9" s="16">
        <f t="shared" si="2"/>
        <v>338020.37852799997</v>
      </c>
      <c r="H9" s="16">
        <f t="shared" si="2"/>
        <v>378575.50096799998</v>
      </c>
      <c r="I9" s="16">
        <f t="shared" si="2"/>
        <v>378575.50096799998</v>
      </c>
      <c r="J9" s="17">
        <f t="shared" si="2"/>
        <v>378575.50096799998</v>
      </c>
      <c r="K9" s="15">
        <v>1020055.73</v>
      </c>
      <c r="L9" s="15">
        <v>621818.03</v>
      </c>
      <c r="M9">
        <v>1146248.43</v>
      </c>
      <c r="N9" s="18"/>
      <c r="P9" s="18"/>
      <c r="Q9" s="19"/>
    </row>
    <row r="10" spans="1:17" x14ac:dyDescent="0.35">
      <c r="A10" s="5" t="s">
        <v>19</v>
      </c>
      <c r="B10" s="6">
        <f>+B7-B8-B9</f>
        <v>26214.155499999993</v>
      </c>
      <c r="J10" s="13"/>
      <c r="N10" s="13"/>
      <c r="P10" s="13"/>
      <c r="Q10" s="14"/>
    </row>
    <row r="11" spans="1:17" x14ac:dyDescent="0.35">
      <c r="A11" s="5" t="s">
        <v>20</v>
      </c>
      <c r="B11" s="20">
        <v>0.3</v>
      </c>
      <c r="C11" s="20">
        <v>0.3</v>
      </c>
      <c r="D11" s="20">
        <v>0.3</v>
      </c>
      <c r="E11" s="20">
        <v>0.3</v>
      </c>
      <c r="F11" s="20">
        <v>0.3</v>
      </c>
      <c r="G11" s="20">
        <v>0.3</v>
      </c>
      <c r="H11" s="20">
        <v>0.3</v>
      </c>
      <c r="I11" s="20">
        <v>0.3</v>
      </c>
      <c r="J11" s="21">
        <v>0.3</v>
      </c>
      <c r="K11" s="20">
        <v>0.3</v>
      </c>
      <c r="L11" s="20">
        <v>0.3</v>
      </c>
      <c r="M11" s="22">
        <v>0.3</v>
      </c>
      <c r="N11" s="21"/>
      <c r="P11" s="21"/>
      <c r="Q11" s="20">
        <v>0.3</v>
      </c>
    </row>
    <row r="12" spans="1:17" x14ac:dyDescent="0.35">
      <c r="A12" s="5" t="s">
        <v>21</v>
      </c>
      <c r="B12">
        <v>0</v>
      </c>
      <c r="C12">
        <f t="shared" ref="C12:Q12" si="3">+C10*C11</f>
        <v>0</v>
      </c>
      <c r="D12">
        <f t="shared" si="3"/>
        <v>0</v>
      </c>
      <c r="E12">
        <f t="shared" si="3"/>
        <v>0</v>
      </c>
      <c r="F12">
        <f t="shared" si="3"/>
        <v>0</v>
      </c>
      <c r="G12">
        <f t="shared" si="3"/>
        <v>0</v>
      </c>
      <c r="H12">
        <f t="shared" si="3"/>
        <v>0</v>
      </c>
      <c r="I12">
        <f t="shared" si="3"/>
        <v>0</v>
      </c>
      <c r="J12" s="13">
        <f>+J10*J11</f>
        <v>0</v>
      </c>
      <c r="K12">
        <f>+K10*K11</f>
        <v>0</v>
      </c>
      <c r="L12">
        <f>+L10*L11</f>
        <v>0</v>
      </c>
      <c r="N12" s="13"/>
      <c r="P12" s="13"/>
      <c r="Q12">
        <f t="shared" si="3"/>
        <v>0</v>
      </c>
    </row>
    <row r="13" spans="1:17" x14ac:dyDescent="0.35">
      <c r="A13" s="5" t="s">
        <v>22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8">
        <v>0</v>
      </c>
      <c r="K13" s="15">
        <v>0</v>
      </c>
      <c r="L13" s="15">
        <v>0</v>
      </c>
      <c r="N13" s="18"/>
      <c r="P13" s="18"/>
      <c r="Q13" s="15">
        <v>0</v>
      </c>
    </row>
    <row r="14" spans="1:17" x14ac:dyDescent="0.35">
      <c r="A14" s="23"/>
      <c r="B14" s="15"/>
      <c r="C14" s="15"/>
      <c r="D14" s="15"/>
      <c r="E14" s="15"/>
      <c r="F14" s="15"/>
      <c r="G14" s="15"/>
      <c r="H14" s="15"/>
      <c r="I14" s="15"/>
      <c r="J14" s="18"/>
      <c r="K14" s="15"/>
      <c r="L14" s="15"/>
      <c r="N14" s="18"/>
      <c r="P14" s="18"/>
      <c r="Q14" s="19"/>
    </row>
    <row r="16" spans="1:17" s="161" customFormat="1" x14ac:dyDescent="0.35">
      <c r="B16" s="162">
        <v>1654152.5</v>
      </c>
      <c r="E16" s="162">
        <f>1471497-39976</f>
        <v>1431521</v>
      </c>
      <c r="F16" s="163">
        <f>1096607.65-126358.6</f>
        <v>970249.04999999993</v>
      </c>
      <c r="G16" s="163">
        <f>1409471.35-32651.35</f>
        <v>1376820</v>
      </c>
    </row>
    <row r="17" spans="2:2" s="161" customFormat="1" x14ac:dyDescent="0.35"/>
    <row r="18" spans="2:2" s="161" customFormat="1" x14ac:dyDescent="0.35">
      <c r="B18" s="164">
        <f>+B16-B4</f>
        <v>85452.250000000233</v>
      </c>
    </row>
    <row r="19" spans="2:2" s="161" customFormat="1" x14ac:dyDescent="0.35"/>
    <row r="20" spans="2:2" s="161" customFormat="1" x14ac:dyDescent="0.35"/>
    <row r="21" spans="2:2" s="161" customFormat="1" x14ac:dyDescent="0.35"/>
    <row r="22" spans="2:2" s="161" customFormat="1" x14ac:dyDescent="0.35"/>
  </sheetData>
  <mergeCells count="2">
    <mergeCell ref="A1:Q1"/>
    <mergeCell ref="A2:Q2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9EC9-1563-46E0-823F-39CDDD878E03}">
  <dimension ref="A1:O20"/>
  <sheetViews>
    <sheetView workbookViewId="0">
      <selection activeCell="D15" sqref="D15"/>
    </sheetView>
  </sheetViews>
  <sheetFormatPr baseColWidth="10" defaultRowHeight="14.5" x14ac:dyDescent="0.35"/>
  <cols>
    <col min="1" max="1" width="15.90625" bestFit="1" customWidth="1"/>
    <col min="3" max="3" width="11.1796875" bestFit="1" customWidth="1"/>
    <col min="5" max="5" width="11.26953125" bestFit="1" customWidth="1"/>
    <col min="6" max="6" width="12.6328125" bestFit="1" customWidth="1"/>
    <col min="7" max="7" width="11.26953125" bestFit="1" customWidth="1"/>
    <col min="8" max="8" width="12.6328125" bestFit="1" customWidth="1"/>
    <col min="9" max="9" width="11.08984375" bestFit="1" customWidth="1"/>
    <col min="11" max="11" width="11.1796875" bestFit="1" customWidth="1"/>
    <col min="13" max="13" width="11.08984375" bestFit="1" customWidth="1"/>
    <col min="14" max="15" width="11.1796875" bestFit="1" customWidth="1"/>
  </cols>
  <sheetData>
    <row r="1" spans="1:15" ht="15" thickBot="1" x14ac:dyDescent="0.4">
      <c r="B1" s="159" t="s">
        <v>726</v>
      </c>
      <c r="C1" s="160"/>
      <c r="D1" s="159" t="s">
        <v>727</v>
      </c>
      <c r="E1" s="160"/>
      <c r="F1" s="159" t="s">
        <v>728</v>
      </c>
      <c r="G1" s="160"/>
      <c r="H1" s="159" t="s">
        <v>731</v>
      </c>
      <c r="I1" s="160"/>
      <c r="J1" s="159" t="s">
        <v>1288</v>
      </c>
      <c r="K1" s="160"/>
      <c r="L1" s="159" t="s">
        <v>732</v>
      </c>
      <c r="M1" s="160"/>
      <c r="N1" s="159" t="s">
        <v>1289</v>
      </c>
      <c r="O1" s="160"/>
    </row>
    <row r="2" spans="1:15" x14ac:dyDescent="0.35">
      <c r="B2" s="137"/>
      <c r="C2" s="137"/>
    </row>
    <row r="3" spans="1:15" x14ac:dyDescent="0.35">
      <c r="A3" t="s">
        <v>724</v>
      </c>
      <c r="B3" s="25"/>
      <c r="C3" s="25">
        <v>215601.7</v>
      </c>
      <c r="D3" s="25"/>
      <c r="E3" s="25">
        <v>205295.27</v>
      </c>
      <c r="F3" s="25">
        <f>+G3/0.16</f>
        <v>2208647.1875</v>
      </c>
      <c r="G3" s="25">
        <v>353383.55</v>
      </c>
      <c r="H3" s="25">
        <f>+I3/0.16</f>
        <v>1484658</v>
      </c>
      <c r="I3" s="25">
        <v>237545.28</v>
      </c>
      <c r="J3" s="25"/>
      <c r="K3" s="25">
        <v>184575.43</v>
      </c>
      <c r="L3" s="25"/>
      <c r="M3" s="25">
        <v>205336.11</v>
      </c>
      <c r="N3" s="25">
        <f>+O3/0.16</f>
        <v>911075.1875</v>
      </c>
      <c r="O3" s="25">
        <v>145772.03</v>
      </c>
    </row>
    <row r="4" spans="1:15" x14ac:dyDescent="0.35">
      <c r="A4" t="s">
        <v>725</v>
      </c>
      <c r="B4" s="138"/>
      <c r="C4" s="138">
        <v>174747.7</v>
      </c>
      <c r="D4" s="138"/>
      <c r="E4" s="138">
        <v>208029</v>
      </c>
      <c r="F4" s="138">
        <f>+G4/0.16</f>
        <v>2025850.75</v>
      </c>
      <c r="G4" s="138">
        <f>310836.12+13300</f>
        <v>324136.12</v>
      </c>
      <c r="H4" s="138">
        <f>+I4/0.16</f>
        <v>1409345.6875</v>
      </c>
      <c r="I4" s="138">
        <f>207065.31+18430</f>
        <v>225495.31</v>
      </c>
      <c r="J4" s="138"/>
      <c r="K4" s="138">
        <v>217190.64</v>
      </c>
      <c r="L4" s="138"/>
      <c r="M4" s="138">
        <v>202755.87</v>
      </c>
      <c r="N4" s="138">
        <f>+O4/0.16</f>
        <v>918867.0625</v>
      </c>
      <c r="O4" s="138">
        <v>147018.73000000001</v>
      </c>
    </row>
    <row r="5" spans="1:15" x14ac:dyDescent="0.35">
      <c r="B5" s="25"/>
      <c r="C5" s="25">
        <f>+C3-C4</f>
        <v>40854</v>
      </c>
      <c r="D5" s="25"/>
      <c r="E5" s="25"/>
      <c r="F5" s="25"/>
      <c r="G5" s="25">
        <f>+G3-G4</f>
        <v>29247.429999999993</v>
      </c>
      <c r="H5" s="25"/>
      <c r="I5" s="25">
        <f>+I3-I4</f>
        <v>12049.970000000001</v>
      </c>
      <c r="J5" s="25"/>
      <c r="K5" s="25">
        <f>+K3-K4</f>
        <v>-32615.210000000021</v>
      </c>
      <c r="L5" s="25"/>
      <c r="M5" s="25">
        <f>+M3-M4</f>
        <v>2580.2399999999907</v>
      </c>
      <c r="N5" s="25"/>
      <c r="O5" s="25">
        <f>+O3-O4</f>
        <v>-1246.7000000000116</v>
      </c>
    </row>
    <row r="6" spans="1:15" x14ac:dyDescent="0.35">
      <c r="A6" t="s">
        <v>730</v>
      </c>
      <c r="B6" s="138"/>
      <c r="C6" s="138">
        <v>39729</v>
      </c>
      <c r="D6" s="138"/>
      <c r="E6" s="138"/>
      <c r="F6" s="138"/>
      <c r="G6" s="138">
        <v>19084</v>
      </c>
      <c r="H6" s="138"/>
      <c r="I6" s="138"/>
      <c r="J6" s="138"/>
      <c r="K6" s="138"/>
      <c r="L6" s="138"/>
      <c r="M6" s="138"/>
      <c r="N6" s="138"/>
      <c r="O6" s="138"/>
    </row>
    <row r="7" spans="1:15" x14ac:dyDescent="0.35">
      <c r="A7" t="s">
        <v>729</v>
      </c>
      <c r="B7" s="25"/>
      <c r="C7" s="25">
        <f>+C5-C6</f>
        <v>1125</v>
      </c>
      <c r="D7" s="25"/>
      <c r="E7" s="25">
        <f>+E3-E4</f>
        <v>-2733.7300000000105</v>
      </c>
      <c r="F7" s="25"/>
      <c r="G7" s="25">
        <f>+G5-G6</f>
        <v>10163.429999999993</v>
      </c>
      <c r="H7" s="25"/>
      <c r="I7" s="25"/>
      <c r="J7" s="25"/>
      <c r="K7" s="25"/>
      <c r="L7" s="25"/>
      <c r="M7" s="25"/>
      <c r="N7" s="25"/>
      <c r="O7" s="25"/>
    </row>
    <row r="8" spans="1:15" x14ac:dyDescent="0.35">
      <c r="E8" s="25"/>
    </row>
    <row r="10" spans="1:15" x14ac:dyDescent="0.35">
      <c r="E10" s="27"/>
    </row>
    <row r="11" spans="1:15" ht="13" hidden="1" customHeight="1" x14ac:dyDescent="0.35"/>
    <row r="12" spans="1:15" ht="15" hidden="1" thickBot="1" x14ac:dyDescent="0.4"/>
    <row r="13" spans="1:15" ht="15" hidden="1" thickBot="1" x14ac:dyDescent="0.4">
      <c r="B13" s="147"/>
      <c r="C13" s="148"/>
      <c r="D13" s="147"/>
      <c r="E13" s="148"/>
      <c r="F13" s="147"/>
      <c r="G13" s="148"/>
      <c r="H13" s="147"/>
      <c r="I13" s="148"/>
    </row>
    <row r="14" spans="1:15" hidden="1" x14ac:dyDescent="0.35">
      <c r="B14" s="137"/>
      <c r="C14" s="137"/>
    </row>
    <row r="15" spans="1:15" x14ac:dyDescent="0.35">
      <c r="C15" s="25"/>
      <c r="D15" s="25"/>
      <c r="E15" s="25"/>
      <c r="F15" s="25"/>
      <c r="G15" s="25"/>
      <c r="H15" s="25"/>
    </row>
    <row r="16" spans="1:15" x14ac:dyDescent="0.35">
      <c r="B16" s="15"/>
      <c r="C16" s="138"/>
      <c r="D16" s="138"/>
      <c r="E16" s="138"/>
      <c r="F16" s="138"/>
      <c r="G16" s="138"/>
      <c r="H16" s="138"/>
      <c r="I16" s="15"/>
    </row>
    <row r="17" spans="2:9" x14ac:dyDescent="0.35">
      <c r="C17" s="27"/>
      <c r="E17" s="27"/>
      <c r="G17" s="27"/>
      <c r="I17" s="25"/>
    </row>
    <row r="18" spans="2:9" x14ac:dyDescent="0.35">
      <c r="B18" s="15"/>
      <c r="C18" s="15"/>
      <c r="D18" s="15"/>
      <c r="E18" s="15"/>
      <c r="F18" s="15"/>
      <c r="G18" s="139"/>
      <c r="H18" s="15"/>
      <c r="I18" s="15"/>
    </row>
    <row r="19" spans="2:9" x14ac:dyDescent="0.35">
      <c r="E19" s="27"/>
      <c r="G19" s="27"/>
    </row>
    <row r="20" spans="2:9" x14ac:dyDescent="0.35">
      <c r="E20" s="25"/>
    </row>
  </sheetData>
  <mergeCells count="11">
    <mergeCell ref="B13:C13"/>
    <mergeCell ref="D13:E13"/>
    <mergeCell ref="F13:G13"/>
    <mergeCell ref="H13:I13"/>
    <mergeCell ref="J1:K1"/>
    <mergeCell ref="L1:M1"/>
    <mergeCell ref="N1:O1"/>
    <mergeCell ref="B1:C1"/>
    <mergeCell ref="D1:E1"/>
    <mergeCell ref="F1:G1"/>
    <mergeCell ref="H1:I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9CB2-D612-4642-8B08-508B88EF80EB}">
  <dimension ref="A1:AL30"/>
  <sheetViews>
    <sheetView tabSelected="1" workbookViewId="0">
      <selection activeCell="C12" sqref="C12:D15"/>
    </sheetView>
  </sheetViews>
  <sheetFormatPr baseColWidth="10" defaultRowHeight="14.5" x14ac:dyDescent="0.35"/>
  <cols>
    <col min="1" max="1" width="23.54296875" customWidth="1"/>
    <col min="2" max="2" width="12.7265625" bestFit="1" customWidth="1"/>
    <col min="3" max="3" width="13.6328125" bestFit="1" customWidth="1"/>
    <col min="4" max="4" width="15.26953125" customWidth="1"/>
    <col min="5" max="5" width="14.08984375" customWidth="1"/>
    <col min="6" max="6" width="12.6328125" customWidth="1"/>
    <col min="7" max="8" width="16.08984375" customWidth="1"/>
    <col min="9" max="9" width="14.1796875" bestFit="1" customWidth="1"/>
    <col min="10" max="11" width="12.7265625" bestFit="1" customWidth="1"/>
    <col min="12" max="12" width="14.1796875" bestFit="1" customWidth="1"/>
    <col min="13" max="13" width="13.6328125" bestFit="1" customWidth="1"/>
    <col min="14" max="14" width="14.36328125" customWidth="1"/>
    <col min="15" max="15" width="15.81640625" bestFit="1" customWidth="1"/>
    <col min="16" max="17" width="14.90625" bestFit="1" customWidth="1"/>
    <col min="18" max="18" width="18.7265625" bestFit="1" customWidth="1"/>
    <col min="19" max="19" width="13.90625" customWidth="1"/>
    <col min="20" max="20" width="13.08984375" bestFit="1" customWidth="1"/>
    <col min="21" max="21" width="14.08984375" bestFit="1" customWidth="1"/>
    <col min="22" max="22" width="11.453125" bestFit="1" customWidth="1"/>
    <col min="23" max="23" width="12.6328125" bestFit="1" customWidth="1"/>
    <col min="25" max="25" width="12.54296875" customWidth="1"/>
    <col min="26" max="26" width="12.26953125" bestFit="1" customWidth="1"/>
    <col min="27" max="27" width="12.6328125" bestFit="1" customWidth="1"/>
    <col min="28" max="28" width="10" bestFit="1" customWidth="1"/>
    <col min="29" max="29" width="21.7265625" bestFit="1" customWidth="1"/>
    <col min="30" max="30" width="11.453125" bestFit="1" customWidth="1"/>
  </cols>
  <sheetData>
    <row r="1" spans="1:38" s="28" customFormat="1" ht="29" thickBot="1" x14ac:dyDescent="0.7">
      <c r="A1" s="149" t="s">
        <v>259</v>
      </c>
      <c r="B1" s="149"/>
      <c r="C1" s="149"/>
      <c r="D1" s="149"/>
      <c r="E1" s="149"/>
      <c r="F1" s="149"/>
      <c r="G1" s="150"/>
      <c r="H1" s="149"/>
      <c r="I1" s="149"/>
      <c r="J1" s="149"/>
      <c r="K1" s="149"/>
      <c r="L1" s="149"/>
      <c r="M1" s="149"/>
      <c r="N1" s="150"/>
    </row>
    <row r="2" spans="1:38" s="52" customFormat="1" ht="31.5" thickBot="1" x14ac:dyDescent="0.4">
      <c r="A2" s="29"/>
      <c r="B2" s="30" t="s">
        <v>260</v>
      </c>
      <c r="C2" s="31" t="s">
        <v>261</v>
      </c>
      <c r="D2" s="32" t="s">
        <v>262</v>
      </c>
      <c r="E2" s="33" t="s">
        <v>263</v>
      </c>
      <c r="F2" s="34" t="s">
        <v>264</v>
      </c>
      <c r="G2" s="35" t="s">
        <v>261</v>
      </c>
      <c r="H2" s="32" t="s">
        <v>265</v>
      </c>
      <c r="I2" s="36" t="s">
        <v>261</v>
      </c>
      <c r="J2" s="30" t="s">
        <v>266</v>
      </c>
      <c r="K2" s="37" t="s">
        <v>261</v>
      </c>
      <c r="L2" s="32" t="s">
        <v>267</v>
      </c>
      <c r="M2" s="36" t="s">
        <v>268</v>
      </c>
      <c r="N2" s="38" t="s">
        <v>269</v>
      </c>
      <c r="O2" s="39" t="s">
        <v>261</v>
      </c>
      <c r="P2" s="40" t="s">
        <v>270</v>
      </c>
      <c r="Q2" s="41" t="s">
        <v>271</v>
      </c>
      <c r="R2" s="42" t="s">
        <v>272</v>
      </c>
      <c r="S2" s="43" t="s">
        <v>271</v>
      </c>
      <c r="T2" s="40" t="s">
        <v>273</v>
      </c>
      <c r="U2" s="44" t="s">
        <v>271</v>
      </c>
      <c r="V2" s="45" t="s">
        <v>274</v>
      </c>
      <c r="W2" s="46" t="s">
        <v>261</v>
      </c>
      <c r="X2" s="47" t="s">
        <v>275</v>
      </c>
      <c r="Y2" s="44" t="s">
        <v>261</v>
      </c>
      <c r="Z2" s="48" t="s">
        <v>276</v>
      </c>
      <c r="AA2" s="49" t="s">
        <v>261</v>
      </c>
      <c r="AB2" s="50" t="s">
        <v>277</v>
      </c>
      <c r="AC2" s="51" t="s">
        <v>263</v>
      </c>
      <c r="AD2" s="48" t="s">
        <v>278</v>
      </c>
      <c r="AE2" s="151" t="s">
        <v>263</v>
      </c>
      <c r="AF2" s="152"/>
      <c r="AG2" s="48" t="s">
        <v>727</v>
      </c>
      <c r="AH2" s="151" t="s">
        <v>263</v>
      </c>
      <c r="AI2" s="152"/>
      <c r="AJ2" s="48" t="s">
        <v>1288</v>
      </c>
      <c r="AK2" s="151" t="s">
        <v>263</v>
      </c>
      <c r="AL2" s="152"/>
    </row>
    <row r="3" spans="1:38" s="77" customFormat="1" ht="15" thickBot="1" x14ac:dyDescent="0.4">
      <c r="A3" s="53"/>
      <c r="B3" s="54"/>
      <c r="C3" s="55" t="s">
        <v>279</v>
      </c>
      <c r="D3" s="56"/>
      <c r="E3" s="57" t="s">
        <v>279</v>
      </c>
      <c r="F3" s="56"/>
      <c r="G3" s="58" t="s">
        <v>279</v>
      </c>
      <c r="H3" s="56"/>
      <c r="I3" s="59" t="s">
        <v>279</v>
      </c>
      <c r="J3" s="56"/>
      <c r="K3" s="60" t="s">
        <v>280</v>
      </c>
      <c r="L3" s="56"/>
      <c r="M3" s="61" t="s">
        <v>280</v>
      </c>
      <c r="N3" s="62"/>
      <c r="O3" s="63" t="s">
        <v>279</v>
      </c>
      <c r="P3" s="56"/>
      <c r="Q3" s="64" t="s">
        <v>279</v>
      </c>
      <c r="R3" s="62"/>
      <c r="S3" s="65" t="s">
        <v>280</v>
      </c>
      <c r="T3" s="66"/>
      <c r="U3" s="64" t="s">
        <v>279</v>
      </c>
      <c r="V3" s="67"/>
      <c r="W3" s="68" t="s">
        <v>279</v>
      </c>
      <c r="X3" s="69"/>
      <c r="Y3" s="64" t="s">
        <v>279</v>
      </c>
      <c r="Z3" s="70"/>
      <c r="AA3" s="71" t="s">
        <v>279</v>
      </c>
      <c r="AB3" s="72"/>
      <c r="AC3" s="73" t="s">
        <v>279</v>
      </c>
      <c r="AD3" s="74"/>
      <c r="AE3" s="75" t="s">
        <v>279</v>
      </c>
      <c r="AF3" s="76"/>
      <c r="AG3" s="74"/>
      <c r="AH3" s="75"/>
      <c r="AI3" s="76"/>
      <c r="AJ3"/>
      <c r="AK3" s="75"/>
      <c r="AL3" s="146">
        <v>32615</v>
      </c>
    </row>
    <row r="4" spans="1:38" ht="21" x14ac:dyDescent="0.5">
      <c r="A4" s="78" t="s">
        <v>281</v>
      </c>
      <c r="B4" s="79">
        <v>24817</v>
      </c>
      <c r="C4" s="80"/>
      <c r="D4" s="81">
        <v>34799.22</v>
      </c>
      <c r="E4" s="82"/>
      <c r="F4" s="81">
        <v>22693</v>
      </c>
      <c r="G4" s="82"/>
      <c r="H4" s="81">
        <v>20682.560000000001</v>
      </c>
      <c r="I4" s="82"/>
      <c r="J4" s="83">
        <v>18290.62</v>
      </c>
      <c r="K4" s="84"/>
      <c r="L4" s="85">
        <v>121314</v>
      </c>
      <c r="M4" s="85"/>
      <c r="N4" s="86">
        <v>80964.52</v>
      </c>
      <c r="O4" s="87"/>
      <c r="P4" s="88">
        <v>10270</v>
      </c>
      <c r="Q4" s="89">
        <f>+P4</f>
        <v>10270</v>
      </c>
      <c r="R4" s="88">
        <v>62293</v>
      </c>
      <c r="S4" s="90">
        <f>+R4</f>
        <v>62293</v>
      </c>
      <c r="T4" s="78">
        <v>26414</v>
      </c>
      <c r="U4" s="91">
        <f>+T4</f>
        <v>26414</v>
      </c>
      <c r="V4" s="92">
        <v>11440</v>
      </c>
      <c r="W4" s="87">
        <f>+V4</f>
        <v>11440</v>
      </c>
      <c r="X4" s="92">
        <v>7795</v>
      </c>
      <c r="Y4" s="87">
        <f>+X4</f>
        <v>7795</v>
      </c>
      <c r="Z4" s="78"/>
      <c r="AA4" s="91">
        <v>31538</v>
      </c>
      <c r="AB4" s="78"/>
      <c r="AC4" s="91">
        <v>28237</v>
      </c>
      <c r="AD4" s="78"/>
      <c r="AF4" s="93">
        <v>14841</v>
      </c>
    </row>
    <row r="5" spans="1:38" ht="15.5" x14ac:dyDescent="0.35">
      <c r="A5" s="94" t="s">
        <v>260</v>
      </c>
      <c r="B5" s="92">
        <v>227</v>
      </c>
      <c r="C5" s="87">
        <f>+B4-B5</f>
        <v>24590</v>
      </c>
      <c r="D5" s="92"/>
      <c r="E5" s="87"/>
      <c r="F5" s="92">
        <v>19776.32</v>
      </c>
      <c r="G5" s="95">
        <f>+F4-19776.32</f>
        <v>2916.6800000000003</v>
      </c>
      <c r="H5" s="92"/>
      <c r="I5" s="87"/>
      <c r="J5" s="92"/>
      <c r="K5" s="87"/>
      <c r="L5" s="6"/>
      <c r="M5" s="6"/>
      <c r="N5" s="96"/>
      <c r="O5" s="87"/>
      <c r="P5" s="78"/>
      <c r="Q5" s="91"/>
      <c r="R5" s="78"/>
      <c r="S5" s="91"/>
      <c r="T5" s="78"/>
      <c r="U5" s="91"/>
      <c r="V5" s="78"/>
      <c r="W5" s="91"/>
      <c r="X5" s="78"/>
      <c r="Y5" s="91"/>
      <c r="Z5" s="78"/>
      <c r="AA5" s="91"/>
      <c r="AB5" s="78"/>
      <c r="AC5" s="91"/>
      <c r="AD5" s="78"/>
      <c r="AF5" s="91"/>
    </row>
    <row r="6" spans="1:38" x14ac:dyDescent="0.35">
      <c r="A6" s="94" t="s">
        <v>262</v>
      </c>
      <c r="B6" s="92">
        <v>165</v>
      </c>
      <c r="C6" s="87">
        <f t="shared" ref="C6:C11" si="0">+C5-B6</f>
        <v>24425</v>
      </c>
      <c r="D6" s="92"/>
      <c r="E6" s="87"/>
      <c r="F6" s="92">
        <f>+F4-F5</f>
        <v>2916.6800000000003</v>
      </c>
      <c r="G6" s="87"/>
      <c r="H6" s="92"/>
      <c r="I6" s="87"/>
      <c r="J6" s="92"/>
      <c r="K6" s="87"/>
      <c r="L6" s="6"/>
      <c r="M6" s="6"/>
      <c r="N6" s="96"/>
      <c r="O6" s="87"/>
      <c r="P6" s="78"/>
      <c r="Q6" s="91"/>
      <c r="R6" s="78"/>
      <c r="S6" s="91"/>
      <c r="T6" s="78"/>
      <c r="U6" s="91"/>
      <c r="V6" s="78"/>
      <c r="W6" s="91"/>
      <c r="X6" s="78"/>
      <c r="Y6" s="91"/>
      <c r="Z6" s="78"/>
      <c r="AA6" s="91"/>
      <c r="AB6" s="78"/>
      <c r="AC6" s="91"/>
      <c r="AD6" s="78"/>
      <c r="AF6" s="91"/>
    </row>
    <row r="7" spans="1:38" x14ac:dyDescent="0.35">
      <c r="A7" s="94" t="s">
        <v>264</v>
      </c>
      <c r="B7" s="92">
        <v>197</v>
      </c>
      <c r="C7" s="87">
        <f t="shared" si="0"/>
        <v>24228</v>
      </c>
      <c r="D7" s="92"/>
      <c r="E7" s="87"/>
      <c r="F7" s="92">
        <v>22</v>
      </c>
      <c r="G7" s="87"/>
      <c r="H7" s="92"/>
      <c r="I7" s="87"/>
      <c r="J7" s="92"/>
      <c r="K7" s="87"/>
      <c r="L7" s="6"/>
      <c r="M7" s="6"/>
      <c r="N7" s="96"/>
      <c r="O7" s="87"/>
      <c r="P7" s="78"/>
      <c r="Q7" s="91"/>
      <c r="R7" s="78"/>
      <c r="S7" s="91"/>
      <c r="T7" s="78"/>
      <c r="U7" s="91"/>
      <c r="V7" s="78"/>
      <c r="W7" s="91"/>
      <c r="X7" s="78"/>
      <c r="Y7" s="91"/>
      <c r="Z7" s="78"/>
      <c r="AA7" s="91"/>
      <c r="AB7" s="78"/>
      <c r="AC7" s="91"/>
      <c r="AD7" s="78"/>
      <c r="AF7" s="91"/>
    </row>
    <row r="8" spans="1:38" x14ac:dyDescent="0.35">
      <c r="A8" s="94" t="s">
        <v>282</v>
      </c>
      <c r="B8" s="92">
        <v>162</v>
      </c>
      <c r="C8" s="87">
        <f t="shared" si="0"/>
        <v>24066</v>
      </c>
      <c r="D8" s="92"/>
      <c r="E8" s="87"/>
      <c r="F8" s="92"/>
      <c r="G8" s="87"/>
      <c r="H8" s="92"/>
      <c r="I8" s="87"/>
      <c r="J8" s="92"/>
      <c r="K8" s="87"/>
      <c r="L8" s="6"/>
      <c r="M8" s="6"/>
      <c r="N8" s="96"/>
      <c r="O8" s="87"/>
      <c r="P8" s="78"/>
      <c r="Q8" s="91"/>
      <c r="R8" s="78"/>
      <c r="S8" s="91"/>
      <c r="T8" s="78"/>
      <c r="U8" s="91"/>
      <c r="V8" s="78"/>
      <c r="W8" s="91"/>
      <c r="X8" s="78"/>
      <c r="Y8" s="91"/>
      <c r="Z8" s="78"/>
      <c r="AA8" s="91"/>
      <c r="AB8" s="78"/>
      <c r="AC8" s="91"/>
      <c r="AD8" s="78"/>
      <c r="AF8" s="91"/>
    </row>
    <row r="9" spans="1:38" x14ac:dyDescent="0.35">
      <c r="A9" s="94" t="s">
        <v>266</v>
      </c>
      <c r="B9" s="92">
        <v>1139</v>
      </c>
      <c r="C9" s="87">
        <f t="shared" si="0"/>
        <v>22927</v>
      </c>
      <c r="D9" s="92"/>
      <c r="E9" s="87"/>
      <c r="F9" s="92"/>
      <c r="G9" s="87"/>
      <c r="H9" s="92"/>
      <c r="I9" s="87"/>
      <c r="J9" s="92"/>
      <c r="K9" s="87"/>
      <c r="L9" s="6"/>
      <c r="M9" s="6"/>
      <c r="N9" s="96"/>
      <c r="O9" s="87"/>
      <c r="P9" s="78"/>
      <c r="Q9" s="91"/>
      <c r="R9" s="78"/>
      <c r="S9" s="91"/>
      <c r="T9" s="78"/>
      <c r="U9" s="91"/>
      <c r="V9" s="78"/>
      <c r="W9" s="91"/>
      <c r="X9" s="78"/>
      <c r="Y9" s="91"/>
      <c r="Z9" s="78"/>
      <c r="AA9" s="91"/>
      <c r="AB9" s="78"/>
      <c r="AC9" s="91"/>
      <c r="AD9" s="78"/>
      <c r="AF9" s="91"/>
    </row>
    <row r="10" spans="1:38" x14ac:dyDescent="0.35">
      <c r="A10" s="94" t="s">
        <v>283</v>
      </c>
      <c r="B10" s="92">
        <v>656</v>
      </c>
      <c r="C10" s="87">
        <f t="shared" si="0"/>
        <v>22271</v>
      </c>
      <c r="D10" s="92"/>
      <c r="E10" s="87"/>
      <c r="F10" s="92"/>
      <c r="G10" s="87"/>
      <c r="H10" s="92"/>
      <c r="I10" s="87"/>
      <c r="J10" s="92"/>
      <c r="K10" s="87"/>
      <c r="L10" s="6"/>
      <c r="M10" s="6"/>
      <c r="N10" s="96"/>
      <c r="O10" s="87"/>
      <c r="P10" s="78"/>
      <c r="Q10" s="91"/>
      <c r="R10" s="78"/>
      <c r="S10" s="91"/>
      <c r="T10" s="78"/>
      <c r="U10" s="91"/>
      <c r="V10" s="78"/>
      <c r="W10" s="91"/>
      <c r="X10" s="78"/>
      <c r="Y10" s="91"/>
      <c r="Z10" s="78"/>
      <c r="AA10" s="91"/>
      <c r="AB10" s="78"/>
      <c r="AC10" s="91"/>
      <c r="AD10" s="78"/>
      <c r="AF10" s="91"/>
    </row>
    <row r="11" spans="1:38" x14ac:dyDescent="0.35">
      <c r="A11" s="94" t="s">
        <v>283</v>
      </c>
      <c r="B11" s="92">
        <v>8870</v>
      </c>
      <c r="C11" s="87">
        <f t="shared" si="0"/>
        <v>13401</v>
      </c>
      <c r="D11" s="92"/>
      <c r="E11" s="87"/>
      <c r="F11" s="92"/>
      <c r="G11" s="87"/>
      <c r="H11" s="92"/>
      <c r="I11" s="87"/>
      <c r="J11" s="92"/>
      <c r="K11" s="87"/>
      <c r="L11" s="6"/>
      <c r="M11" s="6"/>
      <c r="N11" s="96"/>
      <c r="O11" s="87"/>
      <c r="P11" s="78"/>
      <c r="Q11" s="91"/>
      <c r="R11" s="78"/>
      <c r="S11" s="91"/>
      <c r="T11" s="78"/>
      <c r="U11" s="91"/>
      <c r="V11" s="78"/>
      <c r="W11" s="91"/>
      <c r="X11" s="78"/>
      <c r="Y11" s="91"/>
      <c r="Z11" s="78"/>
      <c r="AA11" s="91"/>
      <c r="AB11" s="78"/>
      <c r="AC11" s="91"/>
      <c r="AD11" s="78"/>
      <c r="AF11" s="91"/>
    </row>
    <row r="12" spans="1:38" x14ac:dyDescent="0.35">
      <c r="A12" s="94" t="s">
        <v>284</v>
      </c>
      <c r="B12" s="92"/>
      <c r="C12" s="87"/>
      <c r="D12" s="92"/>
      <c r="E12" s="87"/>
      <c r="F12" s="92"/>
      <c r="G12" s="87"/>
      <c r="H12" s="92"/>
      <c r="I12" s="87"/>
      <c r="J12" s="92"/>
      <c r="K12" s="87"/>
      <c r="L12" s="6">
        <v>17281</v>
      </c>
      <c r="M12" s="6">
        <f>+L4-L12</f>
        <v>104033</v>
      </c>
      <c r="N12" s="96"/>
      <c r="O12" s="87"/>
      <c r="P12" s="78"/>
      <c r="Q12" s="91"/>
      <c r="R12" s="78"/>
      <c r="S12" s="91"/>
      <c r="T12" s="78"/>
      <c r="U12" s="91"/>
      <c r="V12" s="78"/>
      <c r="W12" s="91"/>
      <c r="X12" s="78"/>
      <c r="Y12" s="91"/>
      <c r="Z12" s="78"/>
      <c r="AA12" s="91"/>
      <c r="AB12" s="78"/>
      <c r="AC12" s="91"/>
      <c r="AD12" s="78"/>
      <c r="AF12" s="91"/>
    </row>
    <row r="13" spans="1:38" x14ac:dyDescent="0.35">
      <c r="A13" s="94" t="s">
        <v>285</v>
      </c>
      <c r="B13" s="92"/>
      <c r="C13" s="87"/>
      <c r="D13" s="92"/>
      <c r="E13" s="87"/>
      <c r="F13" s="92"/>
      <c r="G13" s="87"/>
      <c r="H13" s="92"/>
      <c r="I13" s="87"/>
      <c r="J13" s="92"/>
      <c r="K13" s="87"/>
      <c r="L13" s="6">
        <v>11816</v>
      </c>
      <c r="M13" s="6">
        <f>+M12-L13</f>
        <v>92217</v>
      </c>
      <c r="N13" s="96"/>
      <c r="O13" s="87"/>
      <c r="P13" s="78"/>
      <c r="Q13" s="91"/>
      <c r="R13" s="78"/>
      <c r="S13" s="91"/>
      <c r="T13" s="78"/>
      <c r="U13" s="91"/>
      <c r="V13" s="78"/>
      <c r="W13" s="91"/>
      <c r="X13" s="78"/>
      <c r="Y13" s="91"/>
      <c r="Z13" s="78"/>
      <c r="AA13" s="91"/>
      <c r="AB13" s="78"/>
      <c r="AC13" s="91"/>
      <c r="AD13" s="78"/>
      <c r="AF13" s="91"/>
    </row>
    <row r="14" spans="1:38" x14ac:dyDescent="0.35">
      <c r="A14" s="94" t="s">
        <v>286</v>
      </c>
      <c r="B14" s="92">
        <v>8469</v>
      </c>
      <c r="C14" s="87">
        <f>+C11-B14</f>
        <v>4932</v>
      </c>
      <c r="D14" s="92"/>
      <c r="E14" s="87"/>
      <c r="F14" s="92"/>
      <c r="G14" s="87"/>
      <c r="H14" s="92"/>
      <c r="I14" s="87"/>
      <c r="J14" s="92"/>
      <c r="K14" s="87"/>
      <c r="L14" s="6"/>
      <c r="M14" s="6"/>
      <c r="N14" s="96"/>
      <c r="O14" s="87"/>
      <c r="P14" s="78"/>
      <c r="Q14" s="91"/>
      <c r="R14" s="78"/>
      <c r="S14" s="91"/>
      <c r="T14" s="78"/>
      <c r="U14" s="91"/>
      <c r="V14" s="78"/>
      <c r="W14" s="91"/>
      <c r="X14" s="78"/>
      <c r="Y14" s="91"/>
      <c r="Z14" s="78"/>
      <c r="AA14" s="91"/>
      <c r="AB14" s="78"/>
      <c r="AC14" s="91"/>
      <c r="AD14" s="78"/>
      <c r="AF14" s="91"/>
    </row>
    <row r="15" spans="1:38" x14ac:dyDescent="0.35">
      <c r="A15" s="94" t="s">
        <v>287</v>
      </c>
      <c r="B15" s="92"/>
      <c r="C15" s="87"/>
      <c r="D15" s="92"/>
      <c r="E15" s="87"/>
      <c r="F15" s="92"/>
      <c r="G15" s="87"/>
      <c r="H15" s="92"/>
      <c r="I15" s="87"/>
      <c r="J15" s="92"/>
      <c r="K15" s="87"/>
      <c r="L15" s="6">
        <v>44181</v>
      </c>
      <c r="M15" s="6">
        <f>+M13-L15</f>
        <v>48036</v>
      </c>
      <c r="N15" s="96"/>
      <c r="O15" s="87"/>
      <c r="P15" s="78"/>
      <c r="Q15" s="91"/>
      <c r="R15" s="78"/>
      <c r="S15" s="91"/>
      <c r="T15" s="78"/>
      <c r="U15" s="91"/>
      <c r="V15" s="78"/>
      <c r="W15" s="91"/>
      <c r="X15" s="78"/>
      <c r="Y15" s="91"/>
      <c r="Z15" s="78"/>
      <c r="AA15" s="91"/>
      <c r="AB15" s="78"/>
      <c r="AC15" s="91"/>
      <c r="AD15" s="78"/>
      <c r="AF15" s="91"/>
    </row>
    <row r="16" spans="1:38" x14ac:dyDescent="0.35">
      <c r="A16" s="94" t="s">
        <v>288</v>
      </c>
      <c r="B16" s="92"/>
      <c r="C16" s="87"/>
      <c r="D16" s="92">
        <v>34799.22</v>
      </c>
      <c r="E16" s="87">
        <f>+D4-D16</f>
        <v>0</v>
      </c>
      <c r="F16" s="92">
        <v>22693</v>
      </c>
      <c r="G16" s="87">
        <f>+F4-F16</f>
        <v>0</v>
      </c>
      <c r="H16" s="92">
        <f>68110-F16-D16</f>
        <v>10617.779999999999</v>
      </c>
      <c r="I16" s="87">
        <f>+H4-H16</f>
        <v>10064.780000000002</v>
      </c>
      <c r="J16" s="92"/>
      <c r="K16" s="87"/>
      <c r="L16" s="6"/>
      <c r="M16" s="6"/>
      <c r="N16" s="96"/>
      <c r="O16" s="87"/>
      <c r="P16" s="78"/>
      <c r="Q16" s="91"/>
      <c r="R16" s="78"/>
      <c r="S16" s="91"/>
      <c r="T16" s="78"/>
      <c r="U16" s="91"/>
      <c r="V16" s="78"/>
      <c r="W16" s="91"/>
      <c r="X16" s="78"/>
      <c r="Y16" s="91"/>
      <c r="Z16" s="78"/>
      <c r="AA16" s="91"/>
      <c r="AB16" s="78"/>
      <c r="AC16" s="91"/>
      <c r="AD16" s="78"/>
      <c r="AF16" s="91"/>
    </row>
    <row r="17" spans="1:38" x14ac:dyDescent="0.35">
      <c r="A17" s="94" t="s">
        <v>289</v>
      </c>
      <c r="B17" s="92"/>
      <c r="C17" s="87"/>
      <c r="D17" s="92"/>
      <c r="E17" s="87"/>
      <c r="F17" s="92"/>
      <c r="G17" s="87"/>
      <c r="H17" s="92">
        <v>9004</v>
      </c>
      <c r="I17" s="87">
        <f>+I16-H17</f>
        <v>1060.7800000000025</v>
      </c>
      <c r="J17" s="92"/>
      <c r="K17" s="87"/>
      <c r="L17" s="6"/>
      <c r="M17" s="6"/>
      <c r="N17" s="96"/>
      <c r="O17" s="87"/>
      <c r="P17" s="78"/>
      <c r="Q17" s="91"/>
      <c r="R17" s="78"/>
      <c r="S17" s="91"/>
      <c r="T17" s="78"/>
      <c r="U17" s="91"/>
      <c r="V17" s="78"/>
      <c r="W17" s="91"/>
      <c r="X17" s="78"/>
      <c r="Y17" s="91"/>
      <c r="Z17" s="78"/>
      <c r="AA17" s="91"/>
      <c r="AB17" s="78"/>
      <c r="AC17" s="91"/>
      <c r="AD17" s="78"/>
      <c r="AF17" s="91"/>
    </row>
    <row r="18" spans="1:38" x14ac:dyDescent="0.35">
      <c r="A18" s="94" t="s">
        <v>290</v>
      </c>
      <c r="B18" s="92"/>
      <c r="C18" s="87"/>
      <c r="D18" s="92"/>
      <c r="E18" s="87"/>
      <c r="F18" s="92"/>
      <c r="G18" s="87"/>
      <c r="H18" s="92">
        <v>1060</v>
      </c>
      <c r="I18" s="87">
        <f>+I17-H18</f>
        <v>0.78000000000247383</v>
      </c>
      <c r="J18" s="92">
        <v>14009</v>
      </c>
      <c r="K18" s="87">
        <f>+J4-J18</f>
        <v>4281.619999999999</v>
      </c>
      <c r="L18" s="6"/>
      <c r="M18" s="6"/>
      <c r="N18" s="96"/>
      <c r="O18" s="87"/>
      <c r="P18" s="92"/>
      <c r="Q18" s="91"/>
      <c r="R18" s="78"/>
      <c r="S18" s="91"/>
      <c r="T18" s="78"/>
      <c r="U18" s="91"/>
      <c r="V18" s="78"/>
      <c r="W18" s="91"/>
      <c r="X18" s="78"/>
      <c r="Y18" s="91"/>
      <c r="Z18" s="78"/>
      <c r="AA18" s="91"/>
      <c r="AB18" s="78"/>
      <c r="AC18" s="91"/>
      <c r="AD18" s="78"/>
      <c r="AF18" s="91"/>
    </row>
    <row r="19" spans="1:38" x14ac:dyDescent="0.35">
      <c r="A19" s="94" t="s">
        <v>291</v>
      </c>
      <c r="B19" s="92"/>
      <c r="C19" s="87"/>
      <c r="D19" s="92"/>
      <c r="E19" s="87"/>
      <c r="F19" s="92"/>
      <c r="G19" s="87"/>
      <c r="H19" s="92"/>
      <c r="I19" s="87"/>
      <c r="J19" s="92">
        <v>4281</v>
      </c>
      <c r="K19" s="87">
        <f>+K18-J19</f>
        <v>0.61999999999898137</v>
      </c>
      <c r="L19" s="6">
        <f>20573-J19</f>
        <v>16292</v>
      </c>
      <c r="M19" s="6">
        <f>+M15-L19</f>
        <v>31744</v>
      </c>
      <c r="N19" s="96"/>
      <c r="O19" s="87"/>
      <c r="P19" s="78"/>
      <c r="Q19" s="91"/>
      <c r="R19" s="78"/>
      <c r="S19" s="91"/>
      <c r="T19" s="78"/>
      <c r="U19" s="91"/>
      <c r="V19" s="78"/>
      <c r="W19" s="91"/>
      <c r="X19" s="78"/>
      <c r="Y19" s="91"/>
      <c r="Z19" s="78"/>
      <c r="AA19" s="91"/>
      <c r="AB19" s="78"/>
      <c r="AC19" s="91"/>
      <c r="AD19" s="78"/>
      <c r="AF19" s="91"/>
    </row>
    <row r="20" spans="1:38" s="101" customFormat="1" x14ac:dyDescent="0.35">
      <c r="A20" s="97" t="s">
        <v>292</v>
      </c>
      <c r="B20" s="98"/>
      <c r="C20" s="99">
        <f>+C14</f>
        <v>4932</v>
      </c>
      <c r="D20" s="98"/>
      <c r="E20" s="99"/>
      <c r="F20" s="98"/>
      <c r="G20" s="99"/>
      <c r="H20" s="98"/>
      <c r="I20" s="99"/>
      <c r="J20" s="98"/>
      <c r="K20" s="99"/>
      <c r="L20" s="100">
        <v>31744</v>
      </c>
      <c r="M20" s="101">
        <v>0</v>
      </c>
      <c r="N20" s="102">
        <v>545</v>
      </c>
      <c r="O20" s="99">
        <f>+N4-N20</f>
        <v>80419.520000000004</v>
      </c>
      <c r="P20" s="103"/>
      <c r="Q20" s="104"/>
      <c r="R20" s="103"/>
      <c r="S20" s="104"/>
      <c r="T20" s="103"/>
      <c r="U20" s="104"/>
      <c r="V20" s="103"/>
      <c r="W20" s="104"/>
      <c r="X20" s="103"/>
      <c r="Y20" s="104"/>
      <c r="Z20" s="103"/>
      <c r="AA20" s="104"/>
      <c r="AB20" s="103"/>
      <c r="AC20" s="104"/>
      <c r="AD20" s="103"/>
      <c r="AF20" s="104"/>
    </row>
    <row r="21" spans="1:38" x14ac:dyDescent="0.35">
      <c r="A21" s="94" t="s">
        <v>293</v>
      </c>
      <c r="B21" s="92">
        <v>4932</v>
      </c>
      <c r="C21" s="87">
        <v>0</v>
      </c>
      <c r="D21" s="92"/>
      <c r="E21" s="87"/>
      <c r="F21" s="92"/>
      <c r="G21" s="87"/>
      <c r="H21" s="92"/>
      <c r="I21" s="87"/>
      <c r="J21" s="92"/>
      <c r="K21" s="87"/>
      <c r="L21" s="6"/>
      <c r="M21" s="6"/>
      <c r="N21" s="96">
        <v>80419</v>
      </c>
      <c r="O21" s="87">
        <f>+O20-N21</f>
        <v>0.52000000000407454</v>
      </c>
      <c r="P21" s="78">
        <v>10270</v>
      </c>
      <c r="Q21" s="90">
        <f>+Q4-P21</f>
        <v>0</v>
      </c>
      <c r="R21" s="78">
        <v>43480</v>
      </c>
      <c r="S21" s="90">
        <f>+S4-R21</f>
        <v>18813</v>
      </c>
      <c r="T21" s="78"/>
      <c r="U21" s="91"/>
      <c r="V21" s="78"/>
      <c r="W21" s="91"/>
      <c r="X21" s="78"/>
      <c r="Y21" s="91"/>
      <c r="Z21" s="78"/>
      <c r="AA21" s="91"/>
      <c r="AB21" s="78"/>
      <c r="AC21" s="91"/>
      <c r="AD21" s="78"/>
      <c r="AF21" s="91"/>
    </row>
    <row r="22" spans="1:38" x14ac:dyDescent="0.35">
      <c r="A22" s="94" t="s">
        <v>294</v>
      </c>
      <c r="B22" s="92"/>
      <c r="C22" s="87"/>
      <c r="D22" s="92"/>
      <c r="E22" s="87"/>
      <c r="F22" s="92"/>
      <c r="G22" s="87"/>
      <c r="H22" s="92"/>
      <c r="I22" s="87"/>
      <c r="J22" s="92"/>
      <c r="K22" s="87"/>
      <c r="L22" s="6"/>
      <c r="M22" s="6"/>
      <c r="N22" s="96"/>
      <c r="O22" s="87"/>
      <c r="P22" s="78"/>
      <c r="Q22" s="90"/>
      <c r="R22" s="78">
        <v>18180</v>
      </c>
      <c r="S22" s="90">
        <f>+S21-R22</f>
        <v>633</v>
      </c>
      <c r="T22" s="78"/>
      <c r="U22" s="91"/>
      <c r="V22" s="78"/>
      <c r="W22" s="91"/>
      <c r="X22" s="78"/>
      <c r="Y22" s="91"/>
      <c r="Z22" s="78"/>
      <c r="AA22" s="91"/>
      <c r="AB22" s="78"/>
      <c r="AC22" s="91"/>
      <c r="AD22" s="78"/>
      <c r="AF22" s="91"/>
    </row>
    <row r="23" spans="1:38" x14ac:dyDescent="0.35">
      <c r="A23" s="94" t="s">
        <v>295</v>
      </c>
      <c r="B23" s="92"/>
      <c r="C23" s="87"/>
      <c r="D23" s="92"/>
      <c r="E23" s="87"/>
      <c r="F23" s="92"/>
      <c r="G23" s="87"/>
      <c r="H23" s="92"/>
      <c r="I23" s="87"/>
      <c r="J23" s="92"/>
      <c r="K23" s="87"/>
      <c r="L23" s="6"/>
      <c r="M23" s="6"/>
      <c r="N23" s="96"/>
      <c r="O23" s="87"/>
      <c r="P23" s="78"/>
      <c r="Q23" s="90"/>
      <c r="R23" s="78"/>
      <c r="S23" s="90">
        <v>633</v>
      </c>
      <c r="T23" s="105">
        <f>5691-S23</f>
        <v>5058</v>
      </c>
      <c r="U23" s="90">
        <f>+U4-T23</f>
        <v>21356</v>
      </c>
      <c r="V23" s="78"/>
      <c r="W23" s="91"/>
      <c r="X23" s="78"/>
      <c r="Y23" s="91"/>
      <c r="Z23" s="78"/>
      <c r="AA23" s="91"/>
      <c r="AB23" s="78"/>
      <c r="AC23" s="91"/>
      <c r="AD23" s="78"/>
      <c r="AF23" s="91"/>
    </row>
    <row r="24" spans="1:38" x14ac:dyDescent="0.35">
      <c r="A24" s="94" t="s">
        <v>296</v>
      </c>
      <c r="B24" s="92"/>
      <c r="C24" s="87"/>
      <c r="D24" s="92"/>
      <c r="E24" s="87"/>
      <c r="F24" s="92"/>
      <c r="G24" s="87"/>
      <c r="H24" s="92"/>
      <c r="I24" s="87"/>
      <c r="J24" s="92"/>
      <c r="K24" s="87"/>
      <c r="L24" s="6"/>
      <c r="M24" s="6"/>
      <c r="N24" s="96"/>
      <c r="O24" s="87"/>
      <c r="P24" s="78"/>
      <c r="Q24" s="90"/>
      <c r="R24" s="78"/>
      <c r="S24" s="90"/>
      <c r="T24" s="105">
        <v>21356</v>
      </c>
      <c r="U24" s="90">
        <f>+U23-T24</f>
        <v>0</v>
      </c>
      <c r="V24" s="78">
        <v>11440</v>
      </c>
      <c r="W24" s="87">
        <f>+W4-V24</f>
        <v>0</v>
      </c>
      <c r="X24" s="78">
        <v>7795</v>
      </c>
      <c r="Y24" s="87">
        <f>+Y4-X24</f>
        <v>0</v>
      </c>
      <c r="Z24" s="78">
        <v>31538</v>
      </c>
      <c r="AA24" s="91">
        <f>+AA4-Z24</f>
        <v>0</v>
      </c>
      <c r="AB24" s="78">
        <v>3349</v>
      </c>
      <c r="AC24" s="91">
        <f>+AC4-AB24</f>
        <v>24888</v>
      </c>
      <c r="AD24" s="105"/>
      <c r="AF24" s="91"/>
    </row>
    <row r="25" spans="1:38" x14ac:dyDescent="0.35">
      <c r="A25" s="94" t="s">
        <v>297</v>
      </c>
      <c r="B25" s="92"/>
      <c r="C25" s="87"/>
      <c r="D25" s="92"/>
      <c r="E25" s="87"/>
      <c r="F25" s="92"/>
      <c r="G25" s="87"/>
      <c r="H25" s="92"/>
      <c r="I25" s="87"/>
      <c r="J25" s="92"/>
      <c r="K25" s="87"/>
      <c r="L25" s="6"/>
      <c r="M25" s="6"/>
      <c r="N25" s="96"/>
      <c r="O25" s="87"/>
      <c r="P25" s="78"/>
      <c r="Q25" s="90"/>
      <c r="R25" s="78"/>
      <c r="S25" s="90"/>
      <c r="T25" s="105"/>
      <c r="U25" s="90"/>
      <c r="V25" s="78"/>
      <c r="W25" s="87"/>
      <c r="X25" s="78"/>
      <c r="Y25" s="87"/>
      <c r="Z25" s="78"/>
      <c r="AA25" s="91"/>
      <c r="AB25" s="78">
        <v>24888</v>
      </c>
      <c r="AC25" s="91"/>
      <c r="AD25" s="105">
        <v>14841</v>
      </c>
      <c r="AF25" s="90">
        <f>+AF4-AD25</f>
        <v>0</v>
      </c>
    </row>
    <row r="26" spans="1:38" x14ac:dyDescent="0.35">
      <c r="A26" s="94"/>
      <c r="B26" s="92"/>
      <c r="C26" s="87"/>
      <c r="D26" s="92"/>
      <c r="E26" s="87"/>
      <c r="F26" s="92"/>
      <c r="G26" s="87"/>
      <c r="H26" s="92"/>
      <c r="I26" s="87"/>
      <c r="J26" s="92"/>
      <c r="K26" s="87"/>
      <c r="L26" s="6"/>
      <c r="M26" s="6"/>
      <c r="N26" s="96"/>
      <c r="O26" s="87"/>
      <c r="P26" s="78"/>
      <c r="Q26" s="90"/>
      <c r="R26" s="78"/>
      <c r="S26" s="90"/>
      <c r="T26" s="105"/>
      <c r="U26" s="90"/>
      <c r="V26" s="78"/>
      <c r="W26" s="87"/>
      <c r="X26" s="78"/>
      <c r="Y26" s="87"/>
      <c r="Z26" s="78"/>
      <c r="AA26" s="91"/>
      <c r="AB26" s="78"/>
      <c r="AC26" s="91"/>
      <c r="AD26" s="105"/>
      <c r="AF26" s="90"/>
    </row>
    <row r="27" spans="1:38" x14ac:dyDescent="0.35">
      <c r="A27" s="94" t="s">
        <v>1290</v>
      </c>
      <c r="B27" s="92"/>
      <c r="C27" s="87"/>
      <c r="D27" s="92"/>
      <c r="E27" s="87"/>
      <c r="F27" s="92"/>
      <c r="G27" s="87"/>
      <c r="H27" s="92"/>
      <c r="I27" s="87"/>
      <c r="J27" s="92"/>
      <c r="K27" s="87"/>
      <c r="L27" s="6"/>
      <c r="M27" s="6"/>
      <c r="N27" s="96"/>
      <c r="O27" s="87"/>
      <c r="P27" s="78"/>
      <c r="Q27" s="90"/>
      <c r="R27" s="78"/>
      <c r="S27" s="90"/>
      <c r="T27" s="105"/>
      <c r="U27" s="90"/>
      <c r="V27" s="78"/>
      <c r="W27" s="87"/>
      <c r="X27" s="78"/>
      <c r="Y27" s="87"/>
      <c r="Z27" s="78"/>
      <c r="AA27" s="91"/>
      <c r="AB27" s="78"/>
      <c r="AC27" s="91"/>
      <c r="AD27" s="105"/>
      <c r="AF27" s="90"/>
      <c r="AJ27" s="25">
        <f>+IVA!M5</f>
        <v>2580.2399999999907</v>
      </c>
      <c r="AL27" s="27">
        <f>+AL3-AJ27</f>
        <v>30034.760000000009</v>
      </c>
    </row>
    <row r="28" spans="1:38" ht="26.5" thickBot="1" x14ac:dyDescent="0.65">
      <c r="A28" s="106"/>
      <c r="B28" s="107"/>
      <c r="C28" s="108">
        <f>+C21</f>
        <v>0</v>
      </c>
      <c r="D28" s="107"/>
      <c r="E28" s="108">
        <v>0</v>
      </c>
      <c r="F28" s="107"/>
      <c r="G28" s="109">
        <v>0</v>
      </c>
      <c r="H28" s="107"/>
      <c r="I28" s="109">
        <v>0</v>
      </c>
      <c r="J28" s="107"/>
      <c r="K28" s="109">
        <v>0</v>
      </c>
      <c r="L28" s="110"/>
      <c r="M28" s="111">
        <f>+M19-L20</f>
        <v>0</v>
      </c>
      <c r="N28" s="112"/>
      <c r="O28" s="108">
        <f>+O21</f>
        <v>0.52000000000407454</v>
      </c>
      <c r="P28" s="113"/>
      <c r="Q28" s="114">
        <v>0</v>
      </c>
      <c r="R28" s="113"/>
      <c r="S28" s="115">
        <v>0</v>
      </c>
      <c r="T28" s="113"/>
      <c r="U28" s="116">
        <v>0</v>
      </c>
      <c r="V28" s="117"/>
      <c r="W28" s="116">
        <v>0</v>
      </c>
      <c r="X28" s="117"/>
      <c r="Y28" s="116">
        <v>0</v>
      </c>
      <c r="Z28" s="117"/>
      <c r="AA28" s="116">
        <f>+AA24</f>
        <v>0</v>
      </c>
      <c r="AB28" s="113"/>
      <c r="AC28" s="118">
        <f>+AC24-AB25</f>
        <v>0</v>
      </c>
      <c r="AD28" s="113"/>
      <c r="AE28" s="119"/>
      <c r="AF28" s="120"/>
    </row>
    <row r="29" spans="1:38" x14ac:dyDescent="0.35">
      <c r="O29" s="121"/>
    </row>
    <row r="30" spans="1:38" x14ac:dyDescent="0.35">
      <c r="AC30" s="121"/>
    </row>
  </sheetData>
  <mergeCells count="4">
    <mergeCell ref="A1:N1"/>
    <mergeCell ref="AE2:AF2"/>
    <mergeCell ref="AH2:AI2"/>
    <mergeCell ref="AK2:A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</vt:lpstr>
      <vt:lpstr>ISR </vt:lpstr>
      <vt:lpstr>IVA</vt:lpstr>
      <vt:lpstr>SALDO A FAVOR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2021-02-19T18:39:25Z</dcterms:created>
  <dcterms:modified xsi:type="dcterms:W3CDTF">2021-09-20T02:40:27Z</dcterms:modified>
</cp:coreProperties>
</file>