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do\Documents\BDO\Profesional\2022\"/>
    </mc:Choice>
  </mc:AlternateContent>
  <bookViews>
    <workbookView xWindow="0" yWindow="0" windowWidth="23040" windowHeight="9192" tabRatio="806"/>
  </bookViews>
  <sheets>
    <sheet name="indice" sheetId="8" r:id="rId1"/>
    <sheet name="1" sheetId="1" r:id="rId2"/>
    <sheet name="2" sheetId="18" r:id="rId3"/>
    <sheet name="4" sheetId="6" r:id="rId4"/>
    <sheet name="3" sheetId="5" r:id="rId5"/>
    <sheet name="5" sheetId="22" r:id="rId6"/>
    <sheet name="6" sheetId="10" r:id="rId7"/>
    <sheet name="7" sheetId="12" r:id="rId8"/>
    <sheet name="8" sheetId="13" r:id="rId9"/>
    <sheet name="9" sheetId="14" r:id="rId10"/>
    <sheet name="Procedimientos" sheetId="20" r:id="rId11"/>
    <sheet name="Muestreo" sheetId="19" r:id="rId12"/>
    <sheet name="Parametros" sheetId="4" r:id="rId13"/>
    <sheet name="Afirmaciones" sheetId="7" r:id="rId14"/>
    <sheet name="MP" sheetId="17" r:id="rId15"/>
    <sheet name="Narratuva" sheetId="25" r:id="rId16"/>
    <sheet name="I-CV" sheetId="23" r:id="rId17"/>
    <sheet name="N" sheetId="24" r:id="rId18"/>
    <sheet name="10" sheetId="15" r:id="rId19"/>
    <sheet name="Hoja2" sheetId="27" r:id="rId2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9" l="1"/>
  <c r="D8" i="6"/>
  <c r="D7" i="6"/>
  <c r="C5" i="6"/>
  <c r="D9" i="6" l="1"/>
  <c r="D11" i="6" s="1"/>
  <c r="D13" i="6" s="1"/>
  <c r="E6" i="10"/>
  <c r="F5" i="10"/>
  <c r="B9" i="19" l="1"/>
  <c r="F40" i="24"/>
  <c r="F39" i="24"/>
  <c r="F38" i="24"/>
  <c r="F37" i="24"/>
  <c r="F36" i="24"/>
  <c r="F47" i="23"/>
  <c r="F46" i="23"/>
  <c r="F45" i="23"/>
  <c r="F44" i="23"/>
  <c r="F43" i="23"/>
  <c r="F42" i="24" l="1"/>
  <c r="F49" i="23"/>
  <c r="G54" i="22"/>
  <c r="G51" i="22"/>
  <c r="G46" i="22"/>
  <c r="G43" i="22"/>
  <c r="G40" i="22"/>
  <c r="G35" i="22"/>
  <c r="G32" i="22"/>
  <c r="G29" i="22"/>
  <c r="G24" i="22"/>
  <c r="G21" i="22"/>
  <c r="G18" i="22"/>
  <c r="G15" i="22"/>
  <c r="G10" i="22"/>
  <c r="G7" i="22"/>
  <c r="G8" i="12" l="1"/>
  <c r="F20" i="12"/>
  <c r="F18" i="12"/>
  <c r="F17" i="12"/>
  <c r="F16" i="12"/>
  <c r="F15" i="12"/>
  <c r="F14" i="12"/>
  <c r="F10" i="12"/>
  <c r="F9" i="12"/>
  <c r="F8" i="12"/>
  <c r="F7" i="12"/>
  <c r="F6" i="12"/>
  <c r="E20" i="12"/>
  <c r="E18" i="12"/>
  <c r="E17" i="12"/>
  <c r="E16" i="12"/>
  <c r="G16" i="12" s="1"/>
  <c r="E15" i="12"/>
  <c r="G15" i="12" s="1"/>
  <c r="E14" i="12"/>
  <c r="E10" i="12"/>
  <c r="G10" i="12" s="1"/>
  <c r="E9" i="12"/>
  <c r="G9" i="12" s="1"/>
  <c r="E8" i="12"/>
  <c r="E7" i="12"/>
  <c r="E6" i="12"/>
  <c r="F9" i="10"/>
  <c r="F7" i="10"/>
  <c r="E9" i="10"/>
  <c r="F6" i="10"/>
  <c r="E7" i="10"/>
  <c r="G7" i="10" s="1"/>
  <c r="E5" i="10"/>
  <c r="H16" i="12" l="1"/>
  <c r="H17" i="12"/>
  <c r="G6" i="12"/>
  <c r="H6" i="12" s="1"/>
  <c r="G17" i="12"/>
  <c r="G7" i="12"/>
  <c r="H7" i="12" s="1"/>
  <c r="G14" i="12"/>
  <c r="G18" i="12"/>
  <c r="G20" i="12"/>
  <c r="H20" i="12"/>
  <c r="H9" i="12"/>
  <c r="H10" i="12"/>
  <c r="H14" i="12"/>
  <c r="H18" i="12"/>
  <c r="H15" i="12"/>
  <c r="G9" i="10"/>
  <c r="H9" i="10" s="1"/>
  <c r="G5" i="10"/>
  <c r="H5" i="10" s="1"/>
  <c r="G6" i="10"/>
  <c r="H6" i="10" s="1"/>
  <c r="C7" i="6"/>
  <c r="C9" i="6" l="1"/>
  <c r="B147" i="17"/>
  <c r="C11" i="6" l="1"/>
  <c r="C4" i="19" s="1"/>
  <c r="C9" i="19" s="1"/>
  <c r="C10" i="19" s="1"/>
  <c r="C13" i="6" l="1"/>
  <c r="D147" i="17" s="1"/>
  <c r="C147" i="17"/>
  <c r="I3" i="22"/>
</calcChain>
</file>

<file path=xl/sharedStrings.xml><?xml version="1.0" encoding="utf-8"?>
<sst xmlns="http://schemas.openxmlformats.org/spreadsheetml/2006/main" count="919" uniqueCount="680">
  <si>
    <t>Valorar probabilidad de que ocurra en una escala de 1 a 5:</t>
  </si>
  <si>
    <t>Valorar la magnitud (efecto monetario) en relación con la importancia relativa en una escala de 1 a 5:</t>
  </si>
  <si>
    <t>1 = Inmaterial</t>
  </si>
  <si>
    <t>I=Integridad</t>
  </si>
  <si>
    <t>2 = Menor</t>
  </si>
  <si>
    <t>E = Exactitud</t>
  </si>
  <si>
    <t>3 = Moderado</t>
  </si>
  <si>
    <t>E = Existencia</t>
  </si>
  <si>
    <t>4 = Mayor</t>
  </si>
  <si>
    <t>V = Valuación</t>
  </si>
  <si>
    <t>1 = Remoto</t>
  </si>
  <si>
    <t>2 = Poco probable</t>
  </si>
  <si>
    <t>3 = Probable</t>
  </si>
  <si>
    <t>4 = Muy probable</t>
  </si>
  <si>
    <t>5 = Casi seguro</t>
  </si>
  <si>
    <t>5 = Material</t>
  </si>
  <si>
    <t>Clave</t>
  </si>
  <si>
    <t>Se identifican a continuación las siguientes áreas de riesgo significativo, incluyendo la respuesta de la dirección y la respuesta de auditoría.</t>
  </si>
  <si>
    <t>Caída en la economía</t>
  </si>
  <si>
    <t>Asientos del diario no autorizados.</t>
  </si>
  <si>
    <t>Reconocimiento de ingresos</t>
  </si>
  <si>
    <t>IDENTIFICACIÓN Y EVALUACIÓN DE RIESGOS DE AUDITORÍA A TRAVÉS DE LA COMPRENSIÓN DE LA ENTIDAD Y SU ENTORNO</t>
  </si>
  <si>
    <t>Preparado por:</t>
  </si>
  <si>
    <t>Revisado por:</t>
  </si>
  <si>
    <r>
      <t>1.</t>
    </r>
    <r>
      <rPr>
        <b/>
        <sz val="7"/>
        <rFont val="Times New Roman"/>
        <family val="1"/>
      </rPr>
      <t xml:space="preserve">       </t>
    </r>
    <r>
      <rPr>
        <b/>
        <sz val="10"/>
        <rFont val="Calibri"/>
        <family val="2"/>
        <scheme val="minor"/>
      </rPr>
      <t>FUENTE DE OBTENCIÓN DE INFORMACIÓN</t>
    </r>
  </si>
  <si>
    <t>Indique nombres y puestos de las personas de las que se obtuvo la información:</t>
  </si>
  <si>
    <t>Puesto</t>
  </si>
  <si>
    <t>Área de trabajo</t>
  </si>
  <si>
    <t>Base legislativa con la que opera y se rige el ente/entidad.</t>
  </si>
  <si>
    <t>Los “objetivos de la administración" pueden estar influenciados por cuestiones relativas a la rendición de cuentas públicas e incluir objetivos que tengan su origen en las disposiciones legales, reglamentarias o de otro tipo.</t>
  </si>
  <si>
    <t>Descripción de las actividades continuas que realiza el ente/entidad, así como de sus facultades.</t>
  </si>
  <si>
    <t xml:space="preserve">Descripción de cómo se conforma el equipo de trabajo del ente/entidad a revisar, así como un breve resumen del lugar o instalaciones del ente/entidad y sus bienes tangibles. </t>
  </si>
  <si>
    <t>Incluir organigrama, así como una breve descripción del cuadro básico, funciones y responsabilidades de los integrantes del área a revisar, indicar si contratan servicio de outsourcing o maquila de información.</t>
  </si>
  <si>
    <t>Incluir los hallazgos y/o recomendaciones más relevantes identificadas durante trabajos de auditoría anteriores a esta revisión</t>
  </si>
  <si>
    <t xml:space="preserve">Normas financieras y contables y prácticas sectoriales específicas a los que está obligado a cumplir el ente/entidad </t>
  </si>
  <si>
    <t xml:space="preserve">Leyes, mandatos, decretos y reglamentos a los que está sujeto el ente/entidad </t>
  </si>
  <si>
    <t xml:space="preserve">Descripción del régimen fiscal del ente/entidad y las obligaciones fiscales a las que está obligado a cumplir. </t>
  </si>
  <si>
    <t xml:space="preserve">Breve resumen del presupuesto autorizado y de los ingresos obtenidos durante el ejercicio. </t>
  </si>
  <si>
    <t>Describir los convenios o acuerdos vigentes que haya firmado el ente/entidad</t>
  </si>
  <si>
    <t>Ubicación física de las oficinas</t>
  </si>
  <si>
    <t>Mencionar si cuentan con algún ISO, gastos de comunicación social, sí hay contratado cursos, capacitaciones y actualizaciones para el personal.</t>
  </si>
  <si>
    <t xml:space="preserve">Normas de información financiera y prácticas sectoriales específicas, uso de instrumentos financieros </t>
  </si>
  <si>
    <t>Describir la práctica de reconocimiento de ingresos de forma contable (dependiendo de su origen y momento de reconocimiento).</t>
  </si>
  <si>
    <t>Normas de información financiera y disposiciones legales y reglamentarias que son nuevas para la entidad, así como el modo y momento en que el ente/entidad adoptará dichos requerimientos</t>
  </si>
  <si>
    <t>Hacer un análisis comparativo entre ejercicios</t>
  </si>
  <si>
    <t>Presupuesto del ejercicio asignado, autorizado</t>
  </si>
  <si>
    <t>Concentre estos riesgos identificados en cada uno los resúmenes de riesgo y estrategia de revisión correspondiente a las cuentas contables significativos por saldos, operaciones o revelaciones y sus correspondientes aseveraciones que posiblemente sean incumplidas.</t>
  </si>
  <si>
    <t>Riesgo identificado de error material</t>
  </si>
  <si>
    <t>Cuenta Contable</t>
  </si>
  <si>
    <t>Aseveraciones</t>
  </si>
  <si>
    <t>Concepto</t>
  </si>
  <si>
    <t>Comentario</t>
  </si>
  <si>
    <t>Seleccionamos la referencia a los ingresos ya que es el rubro mas significativo, ya que la empresa se dedica a la compra venta de X productos y los ingresos nos dan la pauta del comportamiento que ha tenido la entidad y los usuarios de los EF centran su atencion en este rubro.</t>
  </si>
  <si>
    <t>(%)</t>
  </si>
  <si>
    <t>Importancia Relativa Global</t>
  </si>
  <si>
    <t>(=) IR</t>
  </si>
  <si>
    <t>Errores no corregidos</t>
  </si>
  <si>
    <t>(-) ENC</t>
  </si>
  <si>
    <t>IRG</t>
  </si>
  <si>
    <t>Importanacia Relativa de Ejecucion</t>
  </si>
  <si>
    <t>(%) IRE</t>
  </si>
  <si>
    <t>(=) IRE</t>
  </si>
  <si>
    <t>Errores Tribiales</t>
  </si>
  <si>
    <t>(%) ET</t>
  </si>
  <si>
    <t>(=)ET</t>
  </si>
  <si>
    <t>Durante la etapa de planeación realizar las siguientes indagaciones sobre el conocimiento del ente/entidad y su entorno. Respaldar las respuestas recibidas con la documentación correspondiente. Se considera que este documento es de actualización continua durante todo el proceso de la auditoría y sirve de base para identificación de riesgos.</t>
  </si>
  <si>
    <t>DATOS GENERALES</t>
  </si>
  <si>
    <t>NOMBRE DEL ENTE/ENTIDAD:</t>
  </si>
  <si>
    <t>Gerencia que revisa:</t>
  </si>
  <si>
    <t>Fecha (dd, mm, aaaa):</t>
  </si>
  <si>
    <t>Dia</t>
  </si>
  <si>
    <t>Mes</t>
  </si>
  <si>
    <t>Año</t>
  </si>
  <si>
    <t>Aprobado por:</t>
  </si>
  <si>
    <t xml:space="preserve"> Nombre</t>
  </si>
  <si>
    <t xml:space="preserve"> </t>
  </si>
  <si>
    <t>2. CONOCIMIENTO Y ENTORNO DEL ENTE/ENTIDAD</t>
  </si>
  <si>
    <t>(Breve descripción de la actividad principal)</t>
  </si>
  <si>
    <t>Incluir los sistemas o softwares utilizados en el ente/entidad, así como una descripción de los servidores y herramientas de tecnología con los que operan.
La utilización de TI (un riesgo de negocio potencial relacionado puede ser, por ejemplo, que los sistemas y procesos sean incompatibles o no sean lo suficientemente flexibles para atender las necesidades de la operación de la entidad)</t>
  </si>
  <si>
    <t>3. DISPONIBILIDAD DE RECURSOS HUMANOS Y MATERIALES</t>
  </si>
  <si>
    <t xml:space="preserve">4. FACTORES NORMATIVOS </t>
  </si>
  <si>
    <t>Incluir aquellas políticas gubernamentales que afecten el desarrollo de la revisión tales como: política monetaria, incluidos los controles de cambios, política fiscal, incentivos financieros (por ejemplo, programas de ayuda públicos), y políticas arancelarias o de restricción al comercio.</t>
  </si>
  <si>
    <t>Otros factores externos que afectan a la entidad y que el auditor puede considerar, están las condiciones económicas generales del país o de la región en la que opera la entidad, los tipos de interés.</t>
  </si>
  <si>
    <t>5. ACTIVIDAD OPERATIVA</t>
  </si>
  <si>
    <t>Describir qué actividades realizar para el cumplimiento de sus funciones.</t>
  </si>
  <si>
    <t>Proveedores importantes de bienes y servicios, acuerdos laborales (incluida la existencia de contratos colectivos, compromisos por pensiones u otros beneficios posteriores a la jubilación, así como la regulación en relación con las cuestiones laborales).</t>
  </si>
  <si>
    <t>Mencionar si el ente/entidad cuenta con contratos de deuda vigentes, Estructura de la deuda y sus condiciones, incluidos los acuerdos de financiamiento y contratos de arrendamiento.</t>
  </si>
  <si>
    <t>Describir la contabilización o estrategia fiscal usada en las transacciones inusuales que hayan ocurrido durante el ejercicio. El conocimiento de la selección de políticas contables puede comprender cuestiones como: los métodos utilizados por la entidad para contabilizar transacciones significativas e inusuales.</t>
  </si>
  <si>
    <t>En el caso de auditorías de entidades del sector público, los “objetivos de la administración” pueden estar influenciados por cuestiones relativas a la rendición de cuentas públicas e incluir objetivos que tengan su origen en las disposiciones legales, reglamentarias o de otro tipo.</t>
  </si>
  <si>
    <t>Ejemplos de información internamente utilizada por la administración para la medición y revisión de la evolución financiera y que el auditor puede tener en cuenta, son, entre otros: Indicadores claves de evolución o desempeño (financieros y no financieros), así como razones financieras, tendencias y estadísticas de operaciones claves.</t>
  </si>
  <si>
    <t>Políticas que determinan y establecen los criterios y bases de aplicación de las remuneraciones salariales y estímulos de los funcionarios y empleados del ente/entidad.</t>
  </si>
  <si>
    <t>6. PROCESO DE IDENTIFICACIÓN DE RIESGOS DE ERROR MATERIAL</t>
  </si>
  <si>
    <t>Concentre estos riesgos como parte de la Planeación:</t>
  </si>
  <si>
    <t>Referencia
(ingresos)</t>
  </si>
  <si>
    <t>RIESGOS SIGNIFICATIVOS</t>
  </si>
  <si>
    <t>Puntuación mayor a 20 se considera riesgo "significativo" de fraude</t>
  </si>
  <si>
    <t>Transacciones con partes relacionadas</t>
  </si>
  <si>
    <t>Las políticas de reconocimiento de ingresos sobre ventas son bastante simples. El trabajo de auditoría desarrollado para  el corte de operaciones y en las transacciones con partes relacionadas está orientado a detectar la posibilidad  de fraude a través del reconocimiento inapropiado de ingresos.</t>
  </si>
  <si>
    <t>Saldos</t>
  </si>
  <si>
    <t>A NIVEL DE ESTADOS FINANCIEROS</t>
  </si>
  <si>
    <t>G=Generalizado (todas las afirmaciones)</t>
  </si>
  <si>
    <t>IDENTIFICACIÓN Y VALORACIÓN DE RIESGOS</t>
  </si>
  <si>
    <t xml:space="preserve">A NIVEL DE AFIRMACIONES </t>
  </si>
  <si>
    <t>Las afirmaciones son manifestaciones de la dirección sobre el hecho de que cada elemento, cuenta o partida de los estados financieros se reconoce, valúa, presenta y revela de conformidad con el marco de información financiera aplicable.</t>
  </si>
  <si>
    <t>Transacciones y otros hechos y condiciones</t>
  </si>
  <si>
    <t>Información a revelar</t>
  </si>
  <si>
    <r>
      <t xml:space="preserve">Los ingresos, costos y gastos:
</t>
    </r>
    <r>
      <rPr>
        <b/>
        <sz val="10"/>
        <color theme="1"/>
        <rFont val="Arial"/>
        <family val="2"/>
      </rPr>
      <t>Validez</t>
    </r>
    <r>
      <rPr>
        <sz val="10"/>
        <color theme="1"/>
        <rFont val="Arial"/>
        <family val="2"/>
      </rPr>
      <t xml:space="preserve">
Ocurrencia: han ocurrido y son de la entidad
Se han registrado:
</t>
    </r>
    <r>
      <rPr>
        <b/>
        <sz val="10"/>
        <color theme="1"/>
        <rFont val="Arial"/>
        <family val="2"/>
      </rPr>
      <t>Integridad:</t>
    </r>
    <r>
      <rPr>
        <sz val="10"/>
        <color theme="1"/>
        <rFont val="Arial"/>
        <family val="2"/>
      </rPr>
      <t xml:space="preserve"> todos
</t>
    </r>
    <r>
      <rPr>
        <b/>
        <sz val="10"/>
        <color theme="1"/>
        <rFont val="Arial"/>
        <family val="2"/>
      </rPr>
      <t>Exactitud</t>
    </r>
    <r>
      <rPr>
        <sz val="10"/>
        <color theme="1"/>
        <rFont val="Arial"/>
        <family val="2"/>
      </rPr>
      <t xml:space="preserve">
Cifras: por los importes correctos
Corte: en el período correcto
Clasificación: en las cuentas correctas</t>
    </r>
  </si>
  <si>
    <r>
      <t xml:space="preserve">Los activos, pasivos y capital contable:
</t>
    </r>
    <r>
      <rPr>
        <b/>
        <sz val="10"/>
        <color theme="1"/>
        <rFont val="Arial"/>
        <family val="2"/>
      </rPr>
      <t>Validez</t>
    </r>
    <r>
      <rPr>
        <sz val="10"/>
        <color theme="1"/>
        <rFont val="Arial"/>
        <family val="2"/>
      </rPr>
      <t xml:space="preserve">
Existencia: son reales y verdaderos
Derechos y obligaciones: los activos son derechos y los pasivos son obligaciones de la entidad
Se han registrado:
</t>
    </r>
    <r>
      <rPr>
        <b/>
        <sz val="10"/>
        <color theme="1"/>
        <rFont val="Arial"/>
        <family val="2"/>
      </rPr>
      <t>Integridad:</t>
    </r>
    <r>
      <rPr>
        <sz val="10"/>
        <color theme="1"/>
        <rFont val="Arial"/>
        <family val="2"/>
      </rPr>
      <t xml:space="preserve"> todos
</t>
    </r>
    <r>
      <rPr>
        <b/>
        <sz val="10"/>
        <color theme="1"/>
        <rFont val="Arial"/>
        <family val="2"/>
      </rPr>
      <t>Exactitud</t>
    </r>
    <r>
      <rPr>
        <sz val="10"/>
        <color theme="1"/>
        <rFont val="Arial"/>
        <family val="2"/>
      </rPr>
      <t xml:space="preserve">
Valoración e imputación: por los importes correctos, incluyendo ajustes por valoración o imputación</t>
    </r>
  </si>
  <si>
    <r>
      <t xml:space="preserve">La información a revelar:
</t>
    </r>
    <r>
      <rPr>
        <b/>
        <sz val="10"/>
        <color theme="1"/>
        <rFont val="Arial"/>
        <family val="2"/>
      </rPr>
      <t>Validez</t>
    </r>
    <r>
      <rPr>
        <sz val="10"/>
        <color theme="1"/>
        <rFont val="Arial"/>
        <family val="2"/>
      </rPr>
      <t xml:space="preserve">
Ocurrencia y derechos y obligaciones: ha ocurrido y es de la entidad, es real y verdadera
</t>
    </r>
    <r>
      <rPr>
        <b/>
        <sz val="10"/>
        <color theme="1"/>
        <rFont val="Arial"/>
        <family val="2"/>
      </rPr>
      <t xml:space="preserve">Integridad: </t>
    </r>
    <r>
      <rPr>
        <sz val="10"/>
        <color theme="1"/>
        <rFont val="Arial"/>
        <family val="2"/>
      </rPr>
      <t xml:space="preserve">se ha incluido toda
</t>
    </r>
    <r>
      <rPr>
        <b/>
        <sz val="10"/>
        <color theme="1"/>
        <rFont val="Arial"/>
        <family val="2"/>
      </rPr>
      <t>Exactitud</t>
    </r>
    <r>
      <rPr>
        <sz val="10"/>
        <color theme="1"/>
        <rFont val="Arial"/>
        <family val="2"/>
      </rPr>
      <t xml:space="preserve">
Clasificación y comprensibilidad: se describe claramente
Exactitud y valoración: es fiel y por los importes, períodos y cuentas correctos</t>
    </r>
  </si>
  <si>
    <t>Parametros</t>
  </si>
  <si>
    <t>Afirmaciones</t>
  </si>
  <si>
    <t>Indice</t>
  </si>
  <si>
    <r>
      <t xml:space="preserve">Estos riesgos tienen un efecto generalizado en los estados financieros y afectan varias afirmaciones. Representan circunstancias que pueden incrementar los riesgos de error material en las afirmaciones.
</t>
    </r>
    <r>
      <rPr>
        <i/>
        <sz val="10"/>
        <color theme="1"/>
        <rFont val="Arial"/>
        <family val="2"/>
      </rPr>
      <t>Ejemplo: La elusión de los controles por la dirección, por lo que son relevantes para la consideración de los riesgos debido a fraude. Pueden originarse por un entorno de control o un sistema de información deficientes. El diseño e implementación de respuestas globales responden a estos riesgos.</t>
    </r>
  </si>
  <si>
    <t>Aporbado por:</t>
  </si>
  <si>
    <t>Fecha</t>
  </si>
  <si>
    <t>Memorando Identificación de riesgos significativos</t>
  </si>
  <si>
    <t>La política de la compañía es que todas las transacciones con partes relacionadas se identifican como tales y se realizan en los términos normales de venta. Revisaremos el conocimiento con los responsables sobre la política a través de indagaciones e inspecciones. Nos aseguraremos que todas las transacciones con partes relacionadas, los términos de venta, la naturaleza de las transacciones y las fechas sean realmente apropiados. 
También permaneceremos alerta durante la auditoría a transacciones ajenas al curso normal de los negocios y de que todas las transacciones con partes relacionadas hayan sido realmente identificadas.</t>
  </si>
  <si>
    <t>A</t>
  </si>
  <si>
    <t>P</t>
  </si>
  <si>
    <t>CAEV</t>
  </si>
  <si>
    <t>V</t>
  </si>
  <si>
    <t>P CAEV</t>
  </si>
  <si>
    <t>Implicación de factor de riesgo</t>
  </si>
  <si>
    <t>Riesgo de Negocio a nivel Entidad</t>
  </si>
  <si>
    <t>Riesgos del negocio</t>
  </si>
  <si>
    <t>Hecho/fuente riesgo</t>
  </si>
  <si>
    <t>Valoración Riesgo inherente</t>
  </si>
  <si>
    <t>¿Riesgo significativo? Sí/ No</t>
  </si>
  <si>
    <t>Probabilidad de que ocurra</t>
  </si>
  <si>
    <t>Efecto</t>
  </si>
  <si>
    <t>Puntuación combinada</t>
  </si>
  <si>
    <t>Se sabe que el personal a cargo de inventarios comete errores</t>
  </si>
  <si>
    <t>Los saldos del inventario pueden estar sobrestimados/subestimados y posiblemente impacten la valoración</t>
  </si>
  <si>
    <t>Los controles generales de TI son débiles en varias áreas</t>
  </si>
  <si>
    <t>Puede comprometerse la integridad de los datos o incluso pueden perderse datos</t>
  </si>
  <si>
    <t xml:space="preserve">Pueden requerirse bajas </t>
  </si>
  <si>
    <t>de inventario</t>
  </si>
  <si>
    <t>Riesgos de cambio de divisa en cuentas a cobrar</t>
  </si>
  <si>
    <t>Qué áreas de los estados financieros podrían tener errores.</t>
  </si>
  <si>
    <t>Impacto</t>
  </si>
  <si>
    <t>IExE</t>
  </si>
  <si>
    <t>Riesgos de fraude</t>
  </si>
  <si>
    <t>¿Qué áreas de los estados financieros podrían tener incorrecciones y en que forma?</t>
  </si>
  <si>
    <t>GIExEV</t>
  </si>
  <si>
    <t>Presiones</t>
  </si>
  <si>
    <t>Minimizar la carga de impuestos</t>
  </si>
  <si>
    <t>Asientos del diario no autorizados/manipulación de estados financieros</t>
  </si>
  <si>
    <t>IExV</t>
  </si>
  <si>
    <t>Manipulación de estados financieros para evitar que se viole un  acuerdo bancario.</t>
  </si>
  <si>
    <t xml:space="preserve">G </t>
  </si>
  <si>
    <t>Sesgo de la dirección en estimaciones para reducir ingresos</t>
  </si>
  <si>
    <t>IEx</t>
  </si>
  <si>
    <t>Ventas infladas para cumplir con los hitos. Sin embargo, los importes de los bonos son pequeños</t>
  </si>
  <si>
    <t>E</t>
  </si>
  <si>
    <t>Pago de sobornos para obtener contratos</t>
  </si>
  <si>
    <t>Daño a la reputación, sobre valoración de gastos, multas no provisionadas.</t>
  </si>
  <si>
    <t>Oportunidades</t>
  </si>
  <si>
    <t>Aplicación inconsistente de políticas contables.</t>
  </si>
  <si>
    <t>Alto valor, artículos de las existencias transportables fácilmente</t>
  </si>
  <si>
    <t>Se roban mercancías del inventario</t>
  </si>
  <si>
    <t>Alta incidencia de ventas en efectivo</t>
  </si>
  <si>
    <t>Se roban mercancías/se roba efectivo</t>
  </si>
  <si>
    <t>Transacciones con partes vinculadas</t>
  </si>
  <si>
    <t>Ventas/compras pueden no estar completas, no ser valuadas o reveladas de forma adecuada en los estados financieros.</t>
  </si>
  <si>
    <t>Generalizado</t>
  </si>
  <si>
    <t>Racionalización</t>
  </si>
  <si>
    <t>Baja moral entre trabajadores temporales</t>
  </si>
  <si>
    <t>Mercancías o efectivo robados</t>
  </si>
  <si>
    <t>Riesgo de Fraude</t>
  </si>
  <si>
    <t>El crecimiento rápido pone presión sobre el financiamiento</t>
  </si>
  <si>
    <t>Los bonos de vendedores se basan en cifras de ventas por encima de ciertos topes.</t>
  </si>
  <si>
    <t>Importante expansión del uso de transacciones con partes relacionadas.</t>
  </si>
  <si>
    <t>Ventas/compras podrían estar subvaluadas/sobrevaluación.</t>
  </si>
  <si>
    <t>I</t>
  </si>
  <si>
    <t xml:space="preserve">E </t>
  </si>
  <si>
    <t xml:space="preserve">V </t>
  </si>
  <si>
    <r>
      <t>Como guía, los factores de riesgo con una puntuación combinada (probabilidad x efecto) de valoración del riesgo de 20 o más deberían considerarse como riesgos “significativos” de fraude</t>
    </r>
    <r>
      <rPr>
        <strike/>
        <sz val="11"/>
        <color theme="1"/>
        <rFont val="Arial"/>
        <family val="2"/>
      </rPr>
      <t>)</t>
    </r>
  </si>
  <si>
    <t>C</t>
  </si>
  <si>
    <t>Riesgo Significativo</t>
  </si>
  <si>
    <t>Respuesta de la dirección</t>
  </si>
  <si>
    <t>Respuesta de auditoría</t>
  </si>
  <si>
    <r>
      <t>¿Posible violación de los términos de</t>
    </r>
    <r>
      <rPr>
        <sz val="10"/>
        <color theme="1"/>
        <rFont val="Arial"/>
        <family val="2"/>
      </rPr>
      <t xml:space="preserve"> </t>
    </r>
    <r>
      <rPr>
        <i/>
        <sz val="10"/>
        <color theme="1"/>
        <rFont val="Arial"/>
        <family val="2"/>
      </rPr>
      <t>sus financiamientos bancarios?</t>
    </r>
  </si>
  <si>
    <t>Preparación y seguimiento de previsiones de flujos de efectivo.</t>
  </si>
  <si>
    <t>Ver los planes de crecimiento de la compañía y ver si los flujos de efectivo previstos son realistas.</t>
  </si>
  <si>
    <t>Renegociar importe y términos de financiación.</t>
  </si>
  <si>
    <t>Revisar y comparar resultados y flujos de efectivo reales.</t>
  </si>
  <si>
    <t>Asegurar que las valoraciones de cuentas a cobrar e inventarios (la garantía por los préstamos) sean razonables.</t>
  </si>
  <si>
    <t>Revisar la petición de refinanciación de la compañía al banco.</t>
  </si>
  <si>
    <t>Revisar cualquier respuesta/correspondencia del banco.</t>
  </si>
  <si>
    <t>Podría ocurrir manipulación de estados financieros para evitar que se violen las cláusulas contractuales con bancos.</t>
  </si>
  <si>
    <t>Ninguna. La dirección no ve esto como un riesgo en absoluto.</t>
  </si>
  <si>
    <t>Revisar cuidadosamente las hipótesis usadas en las previsiones de flujos de efectivo y los criterios usados para preparar los informes de flujos de efectivo reales.</t>
  </si>
  <si>
    <t>Asegurar que los criterios para valorar las cuentas a cobrar y el inventario son válidos y correctos. Probar detenidamente la existencia y exactitud de las ventas, ya que hay presión por mantener y hacer crecer los niveles de ventas pese al desafiante entorno económico</t>
  </si>
  <si>
    <t>Reconocimiento de ingresos inconsistente (se presume riesgo de fraude).</t>
  </si>
  <si>
    <t>Revisión de contratos significativos (y una muestra de los contratos menores) y debate con el director de ventas para asegurar que el ingreso se reconoció de manera adecuada en el ejercicio.</t>
  </si>
  <si>
    <t>La dirección está de acuerdo de establecer una política que requiera aprobación de todos los asientos del diario, pero no se ha implementado.</t>
  </si>
  <si>
    <t xml:space="preserve">Importante expansión del uso de </t>
  </si>
  <si>
    <r>
      <t>La política es que todas las transacciones con partes vinculadas se identifican</t>
    </r>
    <r>
      <rPr>
        <sz val="10"/>
        <color theme="1"/>
        <rFont val="Arial"/>
        <family val="2"/>
      </rPr>
      <t xml:space="preserve"> </t>
    </r>
    <r>
      <rPr>
        <i/>
        <sz val="10"/>
        <color rgb="FF231F20"/>
        <rFont val="Arial"/>
        <family val="2"/>
      </rPr>
      <t>como tal y se llevan a cabo en condiciones normales de venta.</t>
    </r>
  </si>
  <si>
    <r>
      <t>Revisión del conocimiento de los empleados sobre la política</t>
    </r>
    <r>
      <rPr>
        <sz val="10"/>
        <color theme="1"/>
        <rFont val="Arial"/>
        <family val="2"/>
      </rPr>
      <t xml:space="preserve"> </t>
    </r>
    <r>
      <rPr>
        <i/>
        <sz val="10"/>
        <color rgb="FF231F20"/>
        <rFont val="Arial"/>
        <family val="2"/>
      </rPr>
      <t>a través de indagaciones e inspecciones.</t>
    </r>
  </si>
  <si>
    <t>Esto incluye cualquier activo o servicio corporativo provistos para uso personal de la dirección o los empleados.</t>
  </si>
  <si>
    <t>Identificar y revisar todos los asientos de diario por encima de (1,500.00USD) y todos los asientos del mes anterior y del mes posterior al cierre  del ejercicio.</t>
  </si>
  <si>
    <t>Asegurarse de que todas las transacciones con partes relacionadas hayan sido identificadas y que las transacciones, términos de venta, naturaleza de transacción y las fechas sean de verdad apropiados.</t>
  </si>
  <si>
    <t>Los contratos de ventas por encima de $500USD son revisados por el director de ventas.</t>
  </si>
  <si>
    <t>transacciones con partes relacionadas.</t>
  </si>
  <si>
    <t>Riesgos dominates identificados a nivel de estados financieros</t>
  </si>
  <si>
    <t>Identificar cualquier proceso que mitigue los riesgos</t>
  </si>
  <si>
    <t>Riesgos generalizados</t>
  </si>
  <si>
    <t>Ciclo de planificación anual de negocios, reuniones mensuales de la dirección/propietarios, que incluyen revisiones de información financiera, el código de conducta para el personal, los presupuestos de TI, la participación en el día a día de la dirección en las operaciones, las políticas de recursos humanos y los controles generales de TI.</t>
  </si>
  <si>
    <t>Efectivo y equivalente de efectivo</t>
  </si>
  <si>
    <t>Cuentas a cobrar, proceso de recibos, depósitos de inversión de corto plazo (30 a 60 días) en bancos, conciliaciones bancarias y gestión de efectivo</t>
  </si>
  <si>
    <t>Cuentas comerciales a cobrar y otras</t>
  </si>
  <si>
    <t>Ingresos, cuentas a cobrar, proceso de recibos, valoración de cuentas vencidas, ventas de activos</t>
  </si>
  <si>
    <t>Existencias</t>
  </si>
  <si>
    <t>Compras, cuentas a pagar, proceso de pagos, gestión de inventario, toma de inventario, valoración de inventario obsoleto</t>
  </si>
  <si>
    <t>Propiedad, planta y equipo</t>
  </si>
  <si>
    <t>Compras, cuentas a pagar, proceso de pagos, cálculo de amortización, capitalización de activos, ventas de activos</t>
  </si>
  <si>
    <t>Deudas con bancos</t>
  </si>
  <si>
    <t>Cuentas a cobrar, proceso de recibos, conciliación bancaria y gestión de efectivo</t>
  </si>
  <si>
    <t>Acreedores y otras cuentas por pagar</t>
  </si>
  <si>
    <t>Compras, cuentas a pagar, nómina, proceso de pagos, capitalización de activos</t>
  </si>
  <si>
    <t>Impuesto sobre la renta por pagar</t>
  </si>
  <si>
    <t>Preparación de provisión para impuesto sobre beneficios</t>
  </si>
  <si>
    <t>Préstamo con interés</t>
  </si>
  <si>
    <t>Cargos financieros, proceso conciliación bancaria</t>
  </si>
  <si>
    <t>Patrimonio y reservas</t>
  </si>
  <si>
    <t>Emisión/redención de capital, dividendos</t>
  </si>
  <si>
    <t>Ventas</t>
  </si>
  <si>
    <t>Ingresos, cuentas a cobrar, proceso de recibos (incluyendo venta efectivo de chatarra, ventas Internet, pedidos catálogo y especiales)</t>
  </si>
  <si>
    <t>Costo de ventas</t>
  </si>
  <si>
    <t>Compras, cuentas a pagar, nómina, proceso de pagos, ajustes inventario</t>
  </si>
  <si>
    <t>Gastos de distribución</t>
  </si>
  <si>
    <t>Compras, cuentas a pagar, nómina, pagos</t>
  </si>
  <si>
    <t>Depreciación</t>
  </si>
  <si>
    <t>Cálculos depreciación y amortización</t>
  </si>
  <si>
    <t>Entorno de control</t>
  </si>
  <si>
    <t>¿Existe el control?</t>
  </si>
  <si>
    <t>Describir la naturaleza de la documentación de soporte o acciones de la dirección</t>
  </si>
  <si>
    <t>Describir Investigaciones/observaciones para asegurar que se implementaron los controles identificados</t>
  </si>
  <si>
    <t>3. Riesgo: La dirección tiene una actitud deficiente hacia el control interno y/o gestión de los riesgos de negocio</t>
  </si>
  <si>
    <t>Controles posibles (seleccionar los que apliquen):</t>
  </si>
  <si>
    <t>La dirección demuestra actitudes y acciones positivas hacia:</t>
  </si>
  <si>
    <t>a)            El establecimiento y mantenimiento de control interno sólido sobre la información financiera, (incluyendo abusos de la dirección y otro fraude):
–               Selección y aplicación adecuadas de políticas contables,
–               Controles de procesamiento de la información, y
–               El tratamiento del personal de contabilidad.</t>
  </si>
  <si>
    <t>Sí</t>
  </si>
  <si>
    <t xml:space="preserve">La dirección es muy sensible a las recomendaciones que no son costosas o perjudiciales de implementar y tiene una buena actitud hacia el control interno. </t>
  </si>
  <si>
    <t>Se revisó el plan de negocios, que incluía:
•              Pronóstico de ventas y flujo de efectivo
•              Gastos anticipados de capital.
•              Discusión de cómo puede afectar la recesión a su negocio en términos de ventas y la posibilidad de que un proveedor quiebre.
Nuestras recomendaciones en la carta a la dirección siempre han sido aceptadas si eran factibles.</t>
  </si>
  <si>
    <t>b)            La dirección enfatiza el comportamiento adecuado para el personal operativo.</t>
  </si>
  <si>
    <t>Ver comentarios anteriores sobre actitudes y el código de conducta.</t>
  </si>
  <si>
    <t>c)            La dirección ha establecido procedimientos para prevenir acceso no autorizado o destrucción de, activos, documentos, y registros.</t>
  </si>
  <si>
    <t>d) La dirección analiza los riesgos de negocio y toma las medidas adecuadas.</t>
  </si>
  <si>
    <t>Algunas</t>
  </si>
  <si>
    <t>Aunque la gestión de riesgos es informal, los riesgos de negocios se comentan en las juntas de la dirección y se reflejan en los planes de negocios.</t>
  </si>
  <si>
    <t>Los riesgos de error material debida a fraude o error a nivel de las afirmaciones determinan la naturaleza, momento de realización y extensión de los procedimientos de auditoría posteriores, necesarios para obtener la evidencia de auditoría suficiente y adecuada.</t>
  </si>
  <si>
    <t>Conclusión</t>
  </si>
  <si>
    <r>
      <t xml:space="preserve">FACTORES DE RIESGOS (Marcar con una </t>
    </r>
    <r>
      <rPr>
        <sz val="12"/>
        <color rgb="FFFF0000"/>
        <rFont val="Arial"/>
        <family val="2"/>
      </rPr>
      <t>√</t>
    </r>
    <r>
      <rPr>
        <b/>
        <sz val="12"/>
        <color rgb="FF231F20"/>
        <rFont val="Arial"/>
        <family val="2"/>
      </rPr>
      <t xml:space="preserve"> todos los factores aplicables</t>
    </r>
    <r>
      <rPr>
        <b/>
        <sz val="12"/>
        <color rgb="FF231F20"/>
        <rFont val="Arial"/>
        <family val="2"/>
      </rPr>
      <t>)</t>
    </r>
  </si>
  <si>
    <t xml:space="preserve">Actividad de la entidad e industria en la que se opera: </t>
  </si>
  <si>
    <t>La industria es de alto riesgo, peligrosa o controvertida.</t>
  </si>
  <si>
    <t xml:space="preserve">La entidad atrae la atención del gobierno y/o medios de información. </t>
  </si>
  <si>
    <t>Actividades y/o personal proclive a atraer juicios.</t>
  </si>
  <si>
    <t xml:space="preserve">Cambios estructurales que tienen lugar en la industria. </t>
  </si>
  <si>
    <t xml:space="preserve">Opera en regiones que no son económicamente estables. </t>
  </si>
  <si>
    <t>Activos y/o inventario susceptibles de robo.</t>
  </si>
  <si>
    <t>Otros, especifique:</t>
  </si>
  <si>
    <t>FACTORES EXTRENOS DE LA INDUSTRIA, ENTES REGULADORES Y OTROS:</t>
  </si>
  <si>
    <t>Indicadores importantes, tendencias y restricciones:</t>
  </si>
  <si>
    <t>Aumentos importantes esperados en los precios, volatilidad en materias primas u otros proveedores clave.</t>
  </si>
  <si>
    <t>Personal capacitado en forma adecuada difícil de encontrar.</t>
  </si>
  <si>
    <t>Las alzas en las tasas de interés o fluctuaciones cambiarias afectarán en forma significativa los flujos de efectivo de efectivo necesario para las operaciones.</t>
  </si>
  <si>
    <t>Restricciones sobre la disponibilidad de capital y crédito.</t>
  </si>
  <si>
    <t>La demanda de productos y/o servicios de la entidad está decreciendo. Competencia fuerte de productos y/o servicios a menor costo.</t>
  </si>
  <si>
    <t>Nueva tecnología u otros factores hacen que los productos y/o servicios existentes sean menos valiosos u obsoletos.</t>
  </si>
  <si>
    <t>Nuevos productos y/o servicios o nuevas líneas de negocios requieren gastos importantes en investigación y desarrollo.</t>
  </si>
  <si>
    <t>Impactos importantes como consecuencia de cambios climáticos (sequía, inundaciones, altas temperaturas, etcétera).</t>
  </si>
  <si>
    <t>La consolidación de la industria.</t>
  </si>
  <si>
    <t>Cambios en la cadena de suministro</t>
  </si>
  <si>
    <t xml:space="preserve">Requerimientos legales y regulatorios: </t>
  </si>
  <si>
    <t>Sujeta a regulaciones complejas</t>
  </si>
  <si>
    <t>Antecedente de litigación o violaciones.</t>
  </si>
  <si>
    <t>El valor de las multas o penalidades podrían impactar en la capacidad operativa.</t>
  </si>
  <si>
    <t>Clientes, proveedores y competidores importantes:</t>
  </si>
  <si>
    <t>Pérdida de un cliente o proveedor importante</t>
  </si>
  <si>
    <t>Dependencia económica.</t>
  </si>
  <si>
    <t>TIPO DE ENTIDAD:</t>
  </si>
  <si>
    <t>Modo de operación y participaciones en la entidad:</t>
  </si>
  <si>
    <t>Tenedores de acciones importantes.</t>
  </si>
  <si>
    <t>Parte relacionada usa una estructura de trabajo diferente para la información financiera.</t>
  </si>
  <si>
    <t>Interés público de los estados financieros.</t>
  </si>
  <si>
    <t>Encargados de la administración de la entidad:</t>
  </si>
  <si>
    <t>Funciones y responsabilidades no claras (como en una declaración de gobierno o código de conducta, etcétera).</t>
  </si>
  <si>
    <t>Los encargados de la administración de la entidad (especialmente cualquier comité de auditoría) tienen poco o no tienen conocimientos financieros.</t>
  </si>
  <si>
    <t>Sin plan de negocios (por ejemplo, anual).</t>
  </si>
  <si>
    <t>Sin monitoreo y/o revisión periódica de resultados financieros para presupuesto.</t>
  </si>
  <si>
    <t>Los encargados de la administración de la entidad aceptan las recomendaciones de la gerencia sin discusiones o preguntas sustantivas.</t>
  </si>
  <si>
    <t>Los encargados de la administración de la entidad participan en las operaciones diarias y subesti- man la autoridad de la gerencia.</t>
  </si>
  <si>
    <t>Actas de reuniones pobremente documentadas y/o no aprobadas.</t>
  </si>
  <si>
    <t>La gerencia no es proclive a compartir malas noticias o desempeños deficientes con los encarga- dos de la administración de la entidad.</t>
  </si>
  <si>
    <t>Supervisión y control gerencial:</t>
  </si>
  <si>
    <t>La gerencia no analiza o ignora las recomendaciones efectuadas por las personas a su cargo.</t>
  </si>
  <si>
    <t>La gerencia posee antecedentes de haber ocultado malas noticias o desempeños deficientes a otros accionistas.</t>
  </si>
  <si>
    <t>Personal clave:</t>
  </si>
  <si>
    <t>Cambios en el personal clave o partida de ejecutivos clave.</t>
  </si>
  <si>
    <t xml:space="preserve">Falta de personal con habilidades contables y financieras apropiadas. </t>
  </si>
  <si>
    <t>Con frecuencia se contrata y/o retiene a personal no competente.</t>
  </si>
  <si>
    <t xml:space="preserve">Motivación pobre del personal (salarios inferiores a los valores del mercado). </t>
  </si>
  <si>
    <t>Las funciones y responsabilidades del personal no son claras.</t>
  </si>
  <si>
    <t>Desempeño pobre por parte de personal clave.</t>
  </si>
  <si>
    <t>Soporte inadecuado (recursos del personal) proporcionado a los gerentes para realizar sus trabajos.</t>
  </si>
  <si>
    <t>El pago por gratificación es significativo para determinados gerentes o miembros del personal y puede desmotivar el buen desempeño de otros miembros.</t>
  </si>
  <si>
    <t xml:space="preserve">Capacitación de personal y evaluación de desempeño inadecuada. </t>
  </si>
  <si>
    <t>Estilo operativo de la gerencia:</t>
  </si>
  <si>
    <t xml:space="preserve">Operaciones dominadas por una sola persona o un pequeño grupo de personas. </t>
  </si>
  <si>
    <t>Toma de riesgo agresiva.</t>
  </si>
  <si>
    <t>Actitudes pobres hacia los controles financieros.</t>
  </si>
  <si>
    <t xml:space="preserve"> Personal con moral pobre.</t>
  </si>
  <si>
    <t>Objetivos, apremios e incentivos a la gerencia:</t>
  </si>
  <si>
    <t>Apremios para cumplir con acuerdos bancarios.</t>
  </si>
  <si>
    <t>El deseo de alcanzar un objetivo de ganancia o bonificación podría derivar en decisiones equivocadas (por ejemplo: Cambios en las condiciones normales de venta, firma de contratos no rentables) o declaraciones incorrectas (por ejemplo: Por ignorancia de políticas de reconocimiento de ingresos).</t>
  </si>
  <si>
    <t>La reputación de la gerencia se vería afectada negativamente si no se alcanzan los niveles de ganancias o no se cumplen con los controles de gastos esperados.</t>
  </si>
  <si>
    <t>La financiación necesaria sólo será obtenida si se alcanzan ciertos niveles de ventas, ganancias o activos.</t>
  </si>
  <si>
    <t>Los gerentes clave tienen presiones o necesidades financieras personales</t>
  </si>
  <si>
    <t>Antecedentes de manipulación de estados financieros o malversación de activos.</t>
  </si>
  <si>
    <t>Los gerentes clave se sienten no apreciados o con malos salarios.</t>
  </si>
  <si>
    <t>Historial de declaraciones incorrectas significativas.</t>
  </si>
  <si>
    <t>Las ventas en efectivo pueden no informarse en los registros contables.</t>
  </si>
  <si>
    <t>Hechos no rutinarios:</t>
  </si>
  <si>
    <t>Operaciones innecesariamente complejas que pudiesen ser usadas para ocultar declaraciones incorrectas sobre los ingresos o activos.</t>
  </si>
  <si>
    <t xml:space="preserve">Los hechos identificados generan potenciales errores y fraude. </t>
  </si>
  <si>
    <t>Antecedentes de comisiones (pagadas o recibidas) sobre nuevos contratos.</t>
  </si>
  <si>
    <t xml:space="preserve">Existe la oportunidad de generar ventas no autorizadas, gastos o ventas y/o compras de activos. </t>
  </si>
  <si>
    <t>Partes relacionadas se encuentran involucradas.</t>
  </si>
  <si>
    <t>Investigaciones, cargos y convicciones:</t>
  </si>
  <si>
    <t>Actitud deficiente de los gerentes hacia el cumplimiento, predisposición a la toma de riesgos considerables.</t>
  </si>
  <si>
    <t>Las implicaciones financieras o regulatorias de incumplimiento podrían ser significativas para la viabilidad futura de la entidad.</t>
  </si>
  <si>
    <t xml:space="preserve">Investigaciones en curso o cargos y/o penalidades recientes. </t>
  </si>
  <si>
    <t>Antecedentes de incumplimientos.</t>
  </si>
  <si>
    <t>Asesores clave para la entidad:</t>
  </si>
  <si>
    <t>Asesoramiento ignorado con frecuencia.</t>
  </si>
  <si>
    <t>Asesoramiento recibido a menudo sobre el modo de abordar o evitar el impacto de las normas de contabilidad y otros requerimientos regulatorios y legales.</t>
  </si>
  <si>
    <t xml:space="preserve">Asesores financieros no calificados para brindar el tipo de asesoramiento otorgado. </t>
  </si>
  <si>
    <t>Partes relacionadas:</t>
  </si>
  <si>
    <t>Antecedentes de no revelar partes relacionadas o de la naturaleza y el alcance de las operaciones.</t>
  </si>
  <si>
    <t>Las operaciones podrían ser usadas para cubrir un asunto clave, como falta de capital de trabajo, pérdidas y/o ganancias operativas y posible malversación de activos.</t>
  </si>
  <si>
    <t xml:space="preserve">Los contratos normalmente llamados a licitación son una fuente directa para partes relacionadas. </t>
  </si>
  <si>
    <t>Antecedentes de garantías y condiciones de préstamos no reveladas.</t>
  </si>
  <si>
    <t>Se contratan familiares para puestos para los que no están realmente calificados.</t>
  </si>
  <si>
    <t>Operaciones significativas con partes relacionadas que no están en el curso normal de actividades.</t>
  </si>
  <si>
    <t>Financiamiento:</t>
  </si>
  <si>
    <t>La entidad se encuentra altamente apalancada.</t>
  </si>
  <si>
    <t>Convenios bancarios que no han sido cumplidos (o están próximos a incumplirse).</t>
  </si>
  <si>
    <t>Gastos por mora derivados del incumplimiento del pago del principal o de los intereses debido a un flujo de efectivo deficiente.</t>
  </si>
  <si>
    <t>El capital de trabajo no es suficiente para las necesidades diarias, lo cual genera dudas sobre la capacidad de la entidad para continuar como negocio en marcha.</t>
  </si>
  <si>
    <t>Se ha producido o es probable que se produzca una caída en el valor de la propiedad mantenida como garantía.</t>
  </si>
  <si>
    <t>Es posible que se requiera una nueva fuente significativa de financiamiento o refinanciación de las obligaciones existentes.</t>
  </si>
  <si>
    <t xml:space="preserve">La entidad tiene arreglos financieros inusualmente complejos. </t>
  </si>
  <si>
    <t>Componentes del grupo:</t>
  </si>
  <si>
    <t xml:space="preserve">Alianzas complejas, negocios conjuntos o estructura corporativa complejos. </t>
  </si>
  <si>
    <t>Inversiones y/o factores de riesgo importantes no sujetos a auditoría.</t>
  </si>
  <si>
    <t>Operaciones extranjeras o remotas.</t>
  </si>
  <si>
    <t>Cierre de ejercicio fiscal diferente al de la entidad.</t>
  </si>
  <si>
    <t>Las inversiones pueden ser usadas para ocultar o acomodar determinados tipos de operaciones o hechos.</t>
  </si>
  <si>
    <t>POLÍTICAS CONTABLES (SELECCIÓN Y APLICACIÓN) ESTIMACIONES (PREPARACIÓN):</t>
  </si>
  <si>
    <t>Políticas y estimaciones contables significativas:</t>
  </si>
  <si>
    <t>Existe la oportunidad de que las políticas puedan ser manipuladas para cumplir un objetivo como alcanzar el umbral de ingresos o la obtención de bonos de incentivo.</t>
  </si>
  <si>
    <t>Políticas que a menudo son modificadas.</t>
  </si>
  <si>
    <t>Estimaciones significativas que involucran juicios subjetivos o incertidumbres que son difíciles de corroborar.</t>
  </si>
  <si>
    <t>Aplicación de nuevos pronunciamientos contables.</t>
  </si>
  <si>
    <t xml:space="preserve">Hechos u operaciones que involucran una incertidumbre importante. </t>
  </si>
  <si>
    <t>OBJETIVOS, ESTRATEGIAS Y RIESGOS DEL NEGOCIO RELACIONADOS:</t>
  </si>
  <si>
    <t>Planificación del negocio:</t>
  </si>
  <si>
    <t>La entidad no tiene planes ni sentido de administración. Como resultado, la gerencia a menudo es sorprendida por hechos inesperados.</t>
  </si>
  <si>
    <t>Los planes son demasiado ambiciosos o pobres pudiendo derivar en flujos de efectivo compro- metidos o en la necesidad de un financiamiento adicional.</t>
  </si>
  <si>
    <t>La gerencia tiene planes futuros de vender la entidad (o partes de ella), de escindirse, fusionarse o de adquirir nuevas entidades.</t>
  </si>
  <si>
    <t>En los planes se ignora la necesidad de inversión en áreas como la infraestructura de TI y el mejo- ramiento de los controles financieros.</t>
  </si>
  <si>
    <t>Los planes centran el enfoque en objetivos/intereses personales y no en el éxito futuro de la entidad.</t>
  </si>
  <si>
    <t>Contratos importantes:</t>
  </si>
  <si>
    <t>Incumplimiento de los términos de los contratos.</t>
  </si>
  <si>
    <t>Los términos y condiciones de los contrato son onerosos y podrían debilitar la viabilidad financiera de la entidad.</t>
  </si>
  <si>
    <t xml:space="preserve">El incumplimiento de contratos por las contrapartes podría afectar negativamente a la entidad. </t>
  </si>
  <si>
    <t>Evaluación de riesgos:</t>
  </si>
  <si>
    <t xml:space="preserve">La gerencia a menudo es sorprendida por hechos inesperados. </t>
  </si>
  <si>
    <t>Recursos no son asignados a áreas prioritarias.</t>
  </si>
  <si>
    <t>POSICIÓN DE LA ENTIDAD EN EL CICLO VITAL DEL NEGOCIO:</t>
  </si>
  <si>
    <t>Rápido crecimiento (inicial o una vez consolidada)</t>
  </si>
  <si>
    <t>Los sistemas de control no se mantienen a la par del crecimiento.</t>
  </si>
  <si>
    <t xml:space="preserve"> Dificultad para contratar a personal con experiencia.</t>
  </si>
  <si>
    <t xml:space="preserve">Flujo de efectivo inadecuado para cubrir las necesidades. </t>
  </si>
  <si>
    <t>Madurez (crecimiento estable o estático en el mercado)</t>
  </si>
  <si>
    <t xml:space="preserve">Necesidad de financiamientos de nuevos accionistas. Necesidad decreciente de servicios proporcionados. </t>
  </si>
  <si>
    <t>Falta de innovación o nuevas ideas.</t>
  </si>
  <si>
    <t>Decreciente</t>
  </si>
  <si>
    <t xml:space="preserve">Decrecimientos importantes en la necesidad de los servicios proporcionados. </t>
  </si>
  <si>
    <t>Falta de voluntad para cambiar o adoptar nuevas ideas.</t>
  </si>
  <si>
    <t xml:space="preserve">Los altos niveles de burocracia perjudican el servicio a los clientes. </t>
  </si>
  <si>
    <t xml:space="preserve">Tiempo importante de la gerencia empleado en control de costos. </t>
  </si>
  <si>
    <t>MEDIDA Y REVISIÓN DEL DESEMPEÑO FINANCIERO:</t>
  </si>
  <si>
    <t>Medidas de rendimiento:</t>
  </si>
  <si>
    <t>El desempeño no es medido a través del uso de indicadores generalmente usados dentro de la industria.</t>
  </si>
  <si>
    <t xml:space="preserve">No se toma ninguna acción para corregir el funcionamiento deficiente. </t>
  </si>
  <si>
    <t>Revisión analítica:</t>
  </si>
  <si>
    <t>No se obtuvo una explicación razonable sobre los cambios en los índices clave (tales como las variaciones en el margen bruto o en los gastos).</t>
  </si>
  <si>
    <t>El capital de trabajo se está deteriorando.</t>
  </si>
  <si>
    <t>Los ingresos se han reducido o los gastos han aumentado significativamente durante los últimos años.</t>
  </si>
  <si>
    <t>CONTROL INTERNO RELEVANTE PARA LA AUDITORÍA</t>
  </si>
  <si>
    <t>Las deficiencias en el entorno de control probablemente afecten a otros componentes del control interno.</t>
  </si>
  <si>
    <t>Los riesgos de fraude material no son controlados.</t>
  </si>
  <si>
    <t>La gerencia tiene una actitud pobre (de poca importancia) hacia al control.</t>
  </si>
  <si>
    <t xml:space="preserve">Existen deficiencias significativas en el control interno que la gerencia ha decidido no reducir. </t>
  </si>
  <si>
    <t>Durante las indagaciones realizadas en el conocimiento de la entidad y su entorno, identificamos los factores de riesgo existentes. Los factores identificados deberán resumirse en el indice 1 y se clasificarán en riesgos identificados de error material en los estados financieros y en las aseveraciones por cuenta específica.</t>
  </si>
  <si>
    <t>Nombre de la empresa</t>
  </si>
  <si>
    <t xml:space="preserve">Documento </t>
  </si>
  <si>
    <t xml:space="preserve">RAZONES FINANCIERAS </t>
  </si>
  <si>
    <t xml:space="preserve">Fecha </t>
  </si>
  <si>
    <t>Liquidez</t>
  </si>
  <si>
    <t>Activos Circulantes</t>
  </si>
  <si>
    <t>*</t>
  </si>
  <si>
    <t>=</t>
  </si>
  <si>
    <t>Pasivos Circulantes</t>
  </si>
  <si>
    <t>Prueba Acida</t>
  </si>
  <si>
    <t>Activos Circulantes - Inventarios</t>
  </si>
  <si>
    <t>*-</t>
  </si>
  <si>
    <t>Administración de Activos</t>
  </si>
  <si>
    <t>Rotación de Inventarios</t>
  </si>
  <si>
    <t>Costo de Ventas</t>
  </si>
  <si>
    <t>**</t>
  </si>
  <si>
    <t>Inventarios</t>
  </si>
  <si>
    <t>-</t>
  </si>
  <si>
    <t>Rotación Cartera</t>
  </si>
  <si>
    <t>Cuentas por Cobrar</t>
  </si>
  <si>
    <t>Ventas anuales / 360</t>
  </si>
  <si>
    <t>Rotación Activos Fijos</t>
  </si>
  <si>
    <t>--</t>
  </si>
  <si>
    <t>Activos Fijos Netos</t>
  </si>
  <si>
    <t>Rotación Activos Totales</t>
  </si>
  <si>
    <t>Activos Totales</t>
  </si>
  <si>
    <t>Administración de Deudas</t>
  </si>
  <si>
    <t>Razón de Endeudamiento</t>
  </si>
  <si>
    <t>Deudas Totales</t>
  </si>
  <si>
    <t>Activos totales</t>
  </si>
  <si>
    <t>Rotación del interés ganado</t>
  </si>
  <si>
    <t>UAII</t>
  </si>
  <si>
    <t>Cargos por intereses</t>
  </si>
  <si>
    <t>Cobertura de los cargos fijos</t>
  </si>
  <si>
    <t>UAII + Pagos de Arrendamiento</t>
  </si>
  <si>
    <t>Cargos por intereses + Pagos de Arrendamientos</t>
  </si>
  <si>
    <t>Rentabilidad</t>
  </si>
  <si>
    <t>Margen de utilidad</t>
  </si>
  <si>
    <t>Utilidad Neta</t>
  </si>
  <si>
    <t xml:space="preserve">Rendimiento sobre los activos totales (RAT) </t>
  </si>
  <si>
    <t>Rendimiento sobre el capital común (RCC)</t>
  </si>
  <si>
    <t>Utilidad neta disponible para accionistas comunes</t>
  </si>
  <si>
    <t>Capital contable común</t>
  </si>
  <si>
    <t>Valor de Mercado</t>
  </si>
  <si>
    <t>Precio / Utilidades (P/U)</t>
  </si>
  <si>
    <t>Precio de mercado por acción</t>
  </si>
  <si>
    <t>.=</t>
  </si>
  <si>
    <t>Utilidades por acción</t>
  </si>
  <si>
    <t>Valor de mercado / Valor en libros</t>
  </si>
  <si>
    <t>Valor de mercado por acción</t>
  </si>
  <si>
    <t>FACTORES DE RIESGO</t>
  </si>
  <si>
    <t>NIA</t>
  </si>
  <si>
    <t>Determinación de la importancia relativa</t>
  </si>
  <si>
    <t>Asientos del diario no autorizados.
Transacciones con partes relacionadas</t>
  </si>
  <si>
    <t>Se deberían autorizar todos los asientos del diario, pero esto no ha sucedido de una manera uniforme. Identificaremos y revisaremos todos los asientos del diario de importes relevantes</t>
  </si>
  <si>
    <t>Factores de Riesgo</t>
  </si>
  <si>
    <t>Riesgos Significativos</t>
  </si>
  <si>
    <t>No</t>
  </si>
  <si>
    <t>Se busca nuevas ventas en otros países</t>
  </si>
  <si>
    <t>Referencias</t>
  </si>
  <si>
    <t>Título del riesgo</t>
  </si>
  <si>
    <t>Descripción del riesgo</t>
  </si>
  <si>
    <t>Justificación para la asignación de aseveraciones</t>
  </si>
  <si>
    <t>Comentarios</t>
  </si>
  <si>
    <t>N/A</t>
  </si>
  <si>
    <t xml:space="preserve">Los ingresos se reconocen en el período en el que se transfiere del control de los inventarios a los clientes que los adquieren, lo cual generalmente ocurre cuando se entregan dichos productos en cumplimiento de sus pedidos, por lo que respecta a los ingresos por servicios administrativos y </t>
  </si>
  <si>
    <r>
      <t>P</t>
    </r>
    <r>
      <rPr>
        <sz val="10"/>
        <color rgb="FFFF0000"/>
        <rFont val="Times New Roman"/>
        <family val="1"/>
      </rPr>
      <t> </t>
    </r>
  </si>
  <si>
    <r>
      <t> </t>
    </r>
    <r>
      <rPr>
        <sz val="10"/>
        <color rgb="FFFF0000"/>
        <rFont val="Wingdings 2"/>
        <family val="1"/>
        <charset val="2"/>
      </rPr>
      <t>P</t>
    </r>
    <r>
      <rPr>
        <sz val="10"/>
        <color rgb="FFFF0000"/>
        <rFont val="Times New Roman"/>
        <family val="1"/>
      </rPr>
      <t> </t>
    </r>
  </si>
  <si>
    <t>Este riesgo planeamos mitigarlo con la Prueba de Reconocimiento de ingresos</t>
  </si>
  <si>
    <t>Transportación de bienes, éstos son reconocidos conforme se devengan.</t>
  </si>
  <si>
    <r>
      <t> </t>
    </r>
    <r>
      <rPr>
        <sz val="10"/>
        <color rgb="FFFF0000"/>
        <rFont val="Wingdings 2"/>
        <family val="1"/>
        <charset val="2"/>
      </rPr>
      <t>P</t>
    </r>
  </si>
  <si>
    <t>T</t>
  </si>
  <si>
    <t>Existe el riesgo de que los inventarios no se encuentren correctamente valuados.</t>
  </si>
  <si>
    <t>Se planea mitigar el riesgo revisando la cédula de inventarios para confirmar que se esté valuando correctamente el inventario.</t>
  </si>
  <si>
    <t>Existe el riesgo de que los activos fijos no se tengan inventariados y / o identificados en su totalidad.</t>
  </si>
  <si>
    <t>  </t>
  </si>
  <si>
    <t>La compañía tiene la política de realizar un inventario físico al 100%, el cual está valuado.</t>
  </si>
  <si>
    <t>Las ventas efectuadas a sus partes relacionadas representan más del 80% del total de ventas por lo que existe un riesgo de concentración de negocios.</t>
  </si>
  <si>
    <t>Se planea mitigar el riesgo verificando la capacidad de la Compañía para continuar como negocio en marcha.</t>
  </si>
  <si>
    <t>Significativo</t>
  </si>
  <si>
    <t>Existe el riesgo que la administración manipule los registros contables y preparar estados financieros fraudulentos al hacer caso omiso de los controles</t>
  </si>
  <si>
    <t>Este riesgo planeamos mitigarlo con las pruebas antifraude</t>
  </si>
  <si>
    <t>(fraude)</t>
  </si>
  <si>
    <t>Significativo (fraude)</t>
  </si>
  <si>
    <t>Nivel de Riesgo</t>
  </si>
  <si>
    <t>Debido a que es un riesgo inherente, se considera un Riesgo significativo.</t>
  </si>
  <si>
    <t>Riesgo de error material</t>
  </si>
  <si>
    <t>Al cierre de cada mes la contralora realiza la cedula de inventarios, basándose en los reportes de inventario del sistema SAP por lo que existe un riesgo de error material</t>
  </si>
  <si>
    <t>Valuación del inventario</t>
  </si>
  <si>
    <t>Existencia y valuación de activo fijo</t>
  </si>
  <si>
    <t>Concentración de negocio</t>
  </si>
  <si>
    <t>Elusión de los controles por parte de la Administración</t>
  </si>
  <si>
    <t>Descripción de la cuenta</t>
  </si>
  <si>
    <t xml:space="preserve">Variación </t>
  </si>
  <si>
    <t>Expectativa</t>
  </si>
  <si>
    <t>(Importe / porcentaje)</t>
  </si>
  <si>
    <t xml:space="preserve">          Efectivo</t>
  </si>
  <si>
    <t>Se espera tener un decremento en efectivo debido a que se realizó pago de proveedores y nómina.</t>
  </si>
  <si>
    <t>Este aumento se debe a que se estuvo reservando el dinero de la cobranza para cubrir pagos de proveedores y nominas del mes de octubre.</t>
  </si>
  <si>
    <t xml:space="preserve">   </t>
  </si>
  <si>
    <t xml:space="preserve">                      </t>
  </si>
  <si>
    <t>Los inventarios de producto se mantienen altos. El nivel de servicio puede en ocasiones no tener satisfecho al cliente por no tener suficiente o no ser entregado debido a los problemas de logística.</t>
  </si>
  <si>
    <t xml:space="preserve">  Inventarios</t>
  </si>
  <si>
    <t>Partes relacionadas acreedoras (documentos por pagar L.P.)</t>
  </si>
  <si>
    <t>Sus partes relacionadas son su principal fuente de financiamiento</t>
  </si>
  <si>
    <t>Anexo III</t>
  </si>
  <si>
    <t>Materialidad de desempeño</t>
  </si>
  <si>
    <t>Materialidad trivial</t>
  </si>
  <si>
    <t>Justificación para su determinación</t>
  </si>
  <si>
    <t>Optamos por elegir la materialidad en base a las ventas netas, ya que los ingresos son un factor significativo de las declaraciones de la administración y son de importancia para los inversionistas.</t>
  </si>
  <si>
    <t xml:space="preserve">No se han tenido cambios en el departamento de ventas. En cuanto a subproducto no se ha tenido problema para colocarlo, no le ha afectado la competencia ya que el consumo se ha mantenido a lo largo del año, hasta este mes, se tuvo que realizar ajuste en precios, pero no han sido de gran afectación y se espera recuperar los niveles de precios promedio que veníamos manejando a corto plazo. Marzo-julio y oct-nov, es la temporada alta del cliente porque en marzo-julio lanza promociones al mercado(ofertas) y en oct-nov se prepara para la temporada navideña. </t>
  </si>
  <si>
    <t>Este aumento se debe a una venta de producto especial.</t>
  </si>
  <si>
    <t>Este aumento se debe a la baja, se ha incrementado el costo ya que se tienen inventarios altos, aunado a que el año pasado había utilidades  y este año no.</t>
  </si>
  <si>
    <t>Este aumento corresponde al financiamiento por compras, recibidos por parte de sus partes relacionadas.</t>
  </si>
  <si>
    <t>Este aumento se debe a la baja, a causa del decremento en las ventas 2019 del su cliente principal.</t>
  </si>
  <si>
    <t>Anexo II</t>
  </si>
  <si>
    <t>Anexo I</t>
  </si>
  <si>
    <t>Consultar guias de Auditoria</t>
  </si>
  <si>
    <t>Memorandum de Planeación</t>
  </si>
  <si>
    <t>Muestreo</t>
  </si>
  <si>
    <t>MP</t>
  </si>
  <si>
    <t>M</t>
  </si>
  <si>
    <t>Utilizar Muestreo</t>
  </si>
  <si>
    <t>IR</t>
  </si>
  <si>
    <t>En base a nuestras entrevistas a empleados, los empleados entienden qué se requiere y qué reglas debieran seguirse.</t>
  </si>
  <si>
    <t xml:space="preserve"> Durante nuestra entrevista a discutir los problemas y que no se sentía presionado a manipular los estados financieros. “Los números son lo que son, ya sean buenos o malos este mes”.</t>
  </si>
  <si>
    <t>Nivel de reducción del Riesgo</t>
  </si>
  <si>
    <t>Alto</t>
  </si>
  <si>
    <t>Medio</t>
  </si>
  <si>
    <t>Bajo</t>
  </si>
  <si>
    <t>Nivel de Confianza</t>
  </si>
  <si>
    <t>Factor de Confanza</t>
  </si>
  <si>
    <t>80%-90%</t>
  </si>
  <si>
    <t>65%-75%</t>
  </si>
  <si>
    <t>1.6 - 2.3</t>
  </si>
  <si>
    <t>1.1 - 1.14</t>
  </si>
  <si>
    <t>Compañía Ejemplo, S.A. de C.V.</t>
  </si>
  <si>
    <t>Auditoría al 31 de diciembre de 20XX</t>
  </si>
  <si>
    <t>Evaluación del riesgo global de inventarios y costo de producción</t>
  </si>
  <si>
    <t>Objetivo</t>
  </si>
  <si>
    <t>SI</t>
  </si>
  <si>
    <t>NO</t>
  </si>
  <si>
    <t>De acuerdo a las respuestas obtenidas en cada uno de los cuestionamientos planteados evalúe si los objetivos de control interno son cubiertos adecuadamente por la empresa.</t>
  </si>
  <si>
    <t xml:space="preserve"> ¿El sistema de costos está debidamente controlado e integrado para la determinación de los costos unitarios? (se puede concluir que los gastos de operación no incluyen partidas que debían considerarse costo, asegúrese perfectamente de ello, ya que repercute directamente en la política de precios de venta de la empresa y podría originar fuertes pérdidas a la empresa por errores en la valuación de inventarios)</t>
  </si>
  <si>
    <t>¿El sistema de registros contables y de formas de control es adecuado y permite un correcto registro de las operaciones?</t>
  </si>
  <si>
    <t>¿Existe un apropiado control físico y una cobertura  de</t>
  </si>
  <si>
    <t>¿Se efectúa una comprobación y revisión por escrito tanto en unidades como en valores, sobre los listados finales de inventarios? ¿Existe un adecuado corte de operaciones?</t>
  </si>
  <si>
    <t>¿Los inventarios de lento movimiento, inservibles u obsoletos, están plenamente identificados y debidamente valuados?</t>
  </si>
  <si>
    <t>¿Existen sistemas de información sobre cifras actualizadas?</t>
  </si>
  <si>
    <t>'De acuerdo con el resultado del estudio del control interno establecido por la compañía, podemos concluir que de acuerdo a las necesidades actuales de la misma, este es:</t>
  </si>
  <si>
    <t>a) Adecuado</t>
  </si>
  <si>
    <t>X</t>
  </si>
  <si>
    <t>b) Medianamente adecuado</t>
  </si>
  <si>
    <t>c) No adecuado</t>
  </si>
  <si>
    <t>De acuerdo al estudio del control interno el riesgo por aseveración y global del área y/o ciclo es:</t>
  </si>
  <si>
    <t>Totalidad</t>
  </si>
  <si>
    <t>Existencia</t>
  </si>
  <si>
    <t>Exactitud</t>
  </si>
  <si>
    <t>Valuación</t>
  </si>
  <si>
    <t>Presentación</t>
  </si>
  <si>
    <t>Global</t>
  </si>
  <si>
    <t xml:space="preserve"> Alto de 75% a 100%, medio 55% a 74%  o  bajo 0 % a 54%</t>
  </si>
  <si>
    <t>CUESTIONARIO</t>
  </si>
  <si>
    <t>Descripcion a los controles establecidos (Walkthrough procedures - Prueba de recorrido)</t>
  </si>
  <si>
    <t>ALTO</t>
  </si>
  <si>
    <t>MEDIO</t>
  </si>
  <si>
    <t>BAJO</t>
  </si>
  <si>
    <t xml:space="preserve">      VALUACIÓN DEL RIESGO GLOBAL</t>
  </si>
  <si>
    <t>(Describa los procedimientos de auditoría de cumplimiento y/o sustantivos a aplicar para mitigar el riesgo de auditoría por aquellas aseveraciones con riesgo alto)</t>
  </si>
  <si>
    <t>B</t>
  </si>
  <si>
    <t>RIESGO</t>
  </si>
  <si>
    <t>Toma de inventarios físicos inadecuada</t>
  </si>
  <si>
    <t>Control</t>
  </si>
  <si>
    <t>3.3 ¿Existen procedimientos escritos o instructivos para la toma de inventarios físicos?</t>
  </si>
  <si>
    <t>3.4 ¿Los inventarios físicos son supervisados por empleados responsables?</t>
  </si>
  <si>
    <t>3.5 ¿Los conteos son hechos por personas diferentes de:</t>
  </si>
  <si>
    <t>a. Los almacenistas?</t>
  </si>
  <si>
    <t>b. Los que manejan los registros de inventarios perpetuos?</t>
  </si>
  <si>
    <t>3.6 ¿Un almacenista tiene bajo su control todas las existencias?</t>
  </si>
  <si>
    <t>Evaluación del riesgo global de  Nóminas y personal</t>
  </si>
  <si>
    <t>¿Los cambios autorizados y beneficios a trabajadores están debidamente controlados y documentados en el área de nóminas?</t>
  </si>
  <si>
    <t>¿Los registros base para la elaboración de las nóminas están adecuadamente preparados, aprobados y controlados?</t>
  </si>
  <si>
    <t xml:space="preserve"> ¿Los controles de seguridad y segregación de funciones establecidos son adecuados?</t>
  </si>
  <si>
    <t xml:space="preserve"> ¿La preparación de las nóminas y su registro contable es apropiado?</t>
  </si>
  <si>
    <t xml:space="preserve"> ¿Los pagos de la nómina están debidamente autorizados y calculados correctamente?</t>
  </si>
  <si>
    <t>Irregularidades en el pago y registro del tiempo laborado</t>
  </si>
  <si>
    <t>¿Se elaboran registros para determinar:</t>
  </si>
  <si>
    <t>a. Las horas o días trabajados?</t>
  </si>
  <si>
    <t>b. El tiempo extra trabajado?</t>
  </si>
  <si>
    <t>c. Y conocer el tiempo empleado por el personal y permitir la distribución contable por:</t>
  </si>
  <si>
    <t>- Ordenes o lotes de producción?</t>
  </si>
  <si>
    <t>- Centros de costo?</t>
  </si>
  <si>
    <t>- Construcciones en proceso?</t>
  </si>
  <si>
    <t>- Reprocesos?</t>
  </si>
  <si>
    <t>- Mantenimiento y reparación?</t>
  </si>
  <si>
    <t>- Departamentos?</t>
  </si>
  <si>
    <t>- Tiempo ocioso?</t>
  </si>
  <si>
    <t>Pruebas de Cumplimiento</t>
  </si>
  <si>
    <t>Puebas Sustantivas</t>
  </si>
  <si>
    <t>Intervalo de Muestreo</t>
  </si>
  <si>
    <t>Población</t>
  </si>
  <si>
    <t>Riesgo a Nivel de estados financieros</t>
  </si>
  <si>
    <t>&lt;</t>
  </si>
  <si>
    <t>&gt;</t>
  </si>
  <si>
    <t>Costos administrativos</t>
  </si>
  <si>
    <t>Costos financieros</t>
  </si>
  <si>
    <t>Identificación de riesgos a través de comprender a la entidad y su entorno.</t>
  </si>
  <si>
    <t>Analisis Financiero-Revisión analitica</t>
  </si>
  <si>
    <t>Respuesta a los riesgos significativos</t>
  </si>
  <si>
    <t>Valorar el control interno (Diseño e implementación)</t>
  </si>
  <si>
    <t>Procedimientos (Pruebas de Controles-Pruebas Sustantivas)</t>
  </si>
  <si>
    <t>Formato Ejemplo Narrativa</t>
  </si>
  <si>
    <t xml:space="preserve">Reconocimiento de ingresos
Riesgo de negocio en marcha
</t>
  </si>
  <si>
    <t>NIA 320</t>
  </si>
  <si>
    <t>DETERMINACIÓN DE LA IMPORTANCIA RELATIVA O MATERIALIDAD</t>
  </si>
  <si>
    <t>$</t>
  </si>
  <si>
    <t>Cuantivo</t>
  </si>
  <si>
    <t>Cualitativo</t>
  </si>
  <si>
    <t>Si</t>
  </si>
  <si>
    <t>Seleccionamos el 3% con base a nuestro juicio profesional ya que los erros del año anterior no han sido singnificativos, y con este porcentaje le dare el alcance necesario en mis procedimientos para obtener la evidencia suficiente y consideramos que este porcentaje es suficiente para realizar nuestras pruebas que no afecten los errores en los estados financieros.</t>
  </si>
  <si>
    <t>ISR</t>
  </si>
  <si>
    <t>IVA</t>
  </si>
  <si>
    <t>NIA 530</t>
  </si>
  <si>
    <t>Efectivo</t>
  </si>
  <si>
    <t>Efecitvo</t>
  </si>
  <si>
    <t>315, 330 y 450</t>
  </si>
  <si>
    <t>Invetarios Virtuales</t>
  </si>
  <si>
    <t>El objetivo de esta guía es que le perimita a los equipos de trabajo documentar su enfoque en aquellas ocasiones en las que la observación física de la Entidad de conteos de inventarios o recuentos de prueba no es posible</t>
  </si>
  <si>
    <t>#</t>
  </si>
  <si>
    <t>Procedimientos</t>
  </si>
  <si>
    <t>Si / No</t>
  </si>
  <si>
    <t>Planeación del recorrido virtual y pruebas antes del conteo</t>
  </si>
  <si>
    <r>
      <t xml:space="preserve">Discuta el plan para la observación del conteo virtual con la administración de la Compañía con anticipación. </t>
    </r>
    <r>
      <rPr>
        <b/>
        <sz val="11"/>
        <color rgb="FF000000"/>
        <rFont val="Trebuchet MS"/>
        <family val="2"/>
      </rPr>
      <t xml:space="preserve">Repase lo siguiente y documente los puntos clave de la discusión: </t>
    </r>
  </si>
  <si>
    <r>
      <t xml:space="preserve">Evaluar el alcance de la observación del recuento virtual </t>
    </r>
    <r>
      <rPr>
        <b/>
        <sz val="11"/>
        <color rgb="FF000000"/>
        <rFont val="Trebuchet MS"/>
        <family val="2"/>
      </rPr>
      <t xml:space="preserve"> </t>
    </r>
  </si>
  <si>
    <t>.   Aspectos especiales para la observación de recuento virtual y establecer un entendimiento de que es probable que se requiera paciencia y tiempo adicional tanto para Auditoría como para el personal de la Compañía que realice el recuento</t>
  </si>
  <si>
    <t>Coordine la configuración del video, la cámara u otra tecnología (como drones, teléfonos móviles etc.) con el personal de la Compañía para la fecha de conteo de inventario según el horario acordado.</t>
  </si>
  <si>
    <r>
      <t xml:space="preserve">·        </t>
    </r>
    <r>
      <rPr>
        <sz val="11"/>
        <color rgb="FF000000"/>
        <rFont val="Trebuchet MS"/>
        <family val="2"/>
      </rPr>
      <t>Obtenga detalles de lo siguiente antes de la observación del conteo virtual:</t>
    </r>
  </si>
  <si>
    <r>
      <t xml:space="preserve">·        </t>
    </r>
    <r>
      <rPr>
        <sz val="11"/>
        <color rgb="FF000000"/>
        <rFont val="Trebuchet MS"/>
        <family val="2"/>
      </rPr>
      <t xml:space="preserve">Ubicación(s) de inventarios (direcciones, etc.);  </t>
    </r>
  </si>
  <si>
    <r>
      <t xml:space="preserve">·        </t>
    </r>
    <r>
      <rPr>
        <sz val="11"/>
        <color rgb="FF000000"/>
        <rFont val="Trebuchet MS"/>
        <family val="2"/>
      </rPr>
      <t>Cantidades y tipos de inventarios y su valor aproximado en cada ubicación; y</t>
    </r>
  </si>
  <si>
    <r>
      <t xml:space="preserve">·        </t>
    </r>
    <r>
      <rPr>
        <sz val="11"/>
        <color rgb="FF000000"/>
        <rFont val="Trebuchet MS"/>
        <family val="2"/>
      </rPr>
      <t>Hora de inicio de la observación del recuento virtual y duración estimada del recuento.</t>
    </r>
  </si>
  <si>
    <r>
      <t xml:space="preserve">·        </t>
    </r>
    <r>
      <rPr>
        <sz val="11"/>
        <color rgb="FF000000"/>
        <rFont val="Trebuchet MS"/>
        <family val="2"/>
      </rPr>
      <t xml:space="preserve">La observación virtual del recuento del inventario puede requerir al menos dos personas del personal de la Compañía, una persona sosteniendo el dispositivo de video (cámara, teléfono, etc.) y una segunda persona realizando el recuento real en vivo. Si usa un dron considere, quien lo está operando, como han sido entrenados, qué partes de la ubicación probablemente sean inaccesibles, etc. </t>
    </r>
  </si>
  <si>
    <r>
      <t>·</t>
    </r>
    <r>
      <rPr>
        <sz val="7"/>
        <color theme="1"/>
        <rFont val="Trebuchet MS"/>
        <family val="2"/>
      </rPr>
      <t xml:space="preserve">        </t>
    </r>
    <r>
      <rPr>
        <sz val="10"/>
        <color rgb="FF000000"/>
        <rFont val="Trebuchet MS"/>
        <family val="2"/>
      </rPr>
      <t xml:space="preserve">Los nombres y cargos del personal de la entidad que participa en el conteo. </t>
    </r>
  </si>
  <si>
    <r>
      <t>A.</t>
    </r>
    <r>
      <rPr>
        <b/>
        <sz val="7"/>
        <color rgb="FF010302"/>
        <rFont val="Trebuchet MS"/>
        <family val="2"/>
      </rPr>
      <t xml:space="preserve">    </t>
    </r>
    <r>
      <rPr>
        <b/>
        <sz val="10"/>
        <color rgb="FF010302"/>
        <rFont val="Trebuchet MS"/>
        <family val="2"/>
      </rPr>
      <t>Configuración de la tecnología utilizada</t>
    </r>
  </si>
  <si>
    <t xml:space="preserve">Obtener lista de inventario </t>
  </si>
  <si>
    <t xml:space="preserve">Obtenga una copia de la lista de inventario de la administración antes o al comienzo de la observación del conteo virtual.  </t>
  </si>
  <si>
    <t>Seleccione los elementos de muestra para las pruebas de existencia</t>
  </si>
  <si>
    <t xml:space="preserve">Por las pruebas de selección de inventarios de listado a piso, seleccione elementos específicos que se incluirán al recuento de prueba observado por auditoria: Los recuentos de pruebas deben incluir una proporción razonable de elementos de alto valor y una selección de juicios de otros elementos. </t>
  </si>
  <si>
    <t>Realizar los recuentos de prueba</t>
  </si>
  <si>
    <t>Al observar virtualmente cada recuento de prueba, asegúrese de lo siguiente:</t>
  </si>
  <si>
    <r>
      <t>·</t>
    </r>
    <r>
      <rPr>
        <sz val="7"/>
        <color rgb="FF000000"/>
        <rFont val="Times New Roman"/>
        <family val="1"/>
      </rPr>
      <t xml:space="preserve">        </t>
    </r>
    <r>
      <rPr>
        <sz val="10"/>
        <color rgb="FF000000"/>
        <rFont val="Trebuchet MS"/>
        <family val="2"/>
      </rPr>
      <t xml:space="preserve">Se observa una vista completa del artículo que se está contando a distancia en la pantalla cuando el operador del dispositivo y el mostrador se acercan al artículo (es decir, se observa la paleta, plataforma o estante completo). </t>
    </r>
  </si>
  <si>
    <r>
      <t>·</t>
    </r>
    <r>
      <rPr>
        <sz val="7"/>
        <color rgb="FF000000"/>
        <rFont val="Times New Roman"/>
        <family val="1"/>
      </rPr>
      <t xml:space="preserve">        </t>
    </r>
    <r>
      <rPr>
        <sz val="10"/>
        <color rgb="FF000000"/>
        <rFont val="Trebuchet MS"/>
        <family val="2"/>
      </rPr>
      <t>Se ve una vista cercana del etiquetado, código SKU, código de barras, etiqueta de conteo u otros identificadores para verificar la coincidencia con el artículo seleccionado. Esto también puede incluir cualquier etiquetado o señalización para el área particular de la ubicación del inventario con el fin e hace coincidir el artículo seleccionado, es decir, la fila 17, etc.</t>
    </r>
  </si>
  <si>
    <r>
      <t>·</t>
    </r>
    <r>
      <rPr>
        <sz val="7"/>
        <color rgb="FF000000"/>
        <rFont val="Times New Roman"/>
        <family val="1"/>
      </rPr>
      <t xml:space="preserve">        </t>
    </r>
    <r>
      <rPr>
        <sz val="10"/>
        <color rgb="FF000000"/>
        <rFont val="Trebuchet MS"/>
        <family val="2"/>
      </rPr>
      <t>El operador del dispositivo realiza una toma “panorámica lenta” del artículo que se cuenta para que podamos observar virtualmente las cantidades, los medios de almacenamiento/apilado y su estado.</t>
    </r>
  </si>
  <si>
    <r>
      <t>·</t>
    </r>
    <r>
      <rPr>
        <sz val="7"/>
        <color rgb="FF000000"/>
        <rFont val="Times New Roman"/>
        <family val="1"/>
      </rPr>
      <t xml:space="preserve">        </t>
    </r>
    <r>
      <rPr>
        <sz val="10"/>
        <color rgb="FF000000"/>
        <rFont val="Trebuchet MS"/>
        <family val="2"/>
      </rPr>
      <t xml:space="preserve">Pídale al operador del dispositivo que se acerque o tome en diferentes ángulos para ver el contenido, el etiquetado o cualquier otra instrucción para que, como observadores remotos, estemos satisfechos de que se haya contado todo el elemento seleccionado y no se hayan producido dobles recuentos.  </t>
    </r>
  </si>
  <si>
    <t>Obtener información de corte</t>
  </si>
  <si>
    <t>En la fecha de la observación del inventario virtual, solicite y obtenga de la gerencia de los últimos números para recibir y enviar informes y otros documentos claves (por ejemplo, facturas de venta, órdenes de venta, notas de crédito, cheques) para las pruebas de cortes posteriores.</t>
  </si>
  <si>
    <t xml:space="preserve">Conclusión </t>
  </si>
  <si>
    <t>Con base en los resultados de los procedimientos realizados, concluya si la observación del recuento del inventario virtual ha dado como resultado evidencia de auditoría suficiente y apropiada con respecto a la existencia y condición del inventario</t>
  </si>
  <si>
    <t>¿Procedimientos?</t>
  </si>
  <si>
    <t>(+)</t>
  </si>
  <si>
    <t>Estadistico</t>
  </si>
  <si>
    <t>No Estadistico</t>
  </si>
  <si>
    <t>5 partidas de piso a listado</t>
  </si>
  <si>
    <t>5 partidas de listado a piso</t>
  </si>
  <si>
    <t>IDEA</t>
  </si>
  <si>
    <t>Materialidad planeada PREILIMNAR - FINAL</t>
  </si>
  <si>
    <t>Nomina</t>
  </si>
  <si>
    <t>Tesoreria</t>
  </si>
  <si>
    <t>Contable financiero</t>
  </si>
  <si>
    <t>Inventario/almacen - cosnto de ventas</t>
  </si>
  <si>
    <t>Cuentas por cobrar/clientes - Ingresos/ventas</t>
  </si>
  <si>
    <t>Cuentas por pagar - Compras, costos o gastos</t>
  </si>
  <si>
    <t>IRE</t>
  </si>
  <si>
    <t>Factor de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</si>
</sst>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 #,##0_-;\-* #,##0_-;_-* &quot;-&quot;??_-;_-@_-"/>
    <numFmt numFmtId="165" formatCode="0.0%"/>
    <numFmt numFmtId="166" formatCode="_ &quot;$&quot;\ * #,##0.00_ ;_ &quot;$&quot;\ * \-#,##0.00_ ;_ &quot;$&quot;\ * &quot;-&quot;??_ ;_ @_ "/>
    <numFmt numFmtId="167" formatCode="&quot;$&quot;#,##0.00"/>
    <numFmt numFmtId="168" formatCode="_-* #,##0.0_-;\-* #,##0.0_-;_-* &quot;-&quot;??_-;_-@_-"/>
    <numFmt numFmtId="169" formatCode="dd/mm/yyyy;@"/>
  </numFmts>
  <fonts count="83" x14ac:knownFonts="1">
    <font>
      <sz val="11"/>
      <color theme="1"/>
      <name val="Calibri"/>
      <family val="2"/>
      <scheme val="minor"/>
    </font>
    <font>
      <sz val="11"/>
      <color theme="1"/>
      <name val="Calibri"/>
      <family val="2"/>
      <scheme val="minor"/>
    </font>
    <font>
      <sz val="8"/>
      <color theme="1"/>
      <name val="Calibri"/>
      <family val="2"/>
      <scheme val="minor"/>
    </font>
    <font>
      <sz val="8"/>
      <color rgb="FF231F20"/>
      <name val="Calibri"/>
      <family val="2"/>
      <scheme val="minor"/>
    </font>
    <font>
      <u/>
      <sz val="8"/>
      <color rgb="FF008080"/>
      <name val="Calibri"/>
      <family val="2"/>
      <scheme val="minor"/>
    </font>
    <font>
      <b/>
      <sz val="10"/>
      <name val="Calibri"/>
      <family val="2"/>
      <scheme val="minor"/>
    </font>
    <font>
      <sz val="10"/>
      <name val="Calibri"/>
      <family val="2"/>
      <scheme val="minor"/>
    </font>
    <font>
      <b/>
      <sz val="7"/>
      <name val="Times New Roman"/>
      <family val="1"/>
    </font>
    <font>
      <sz val="10"/>
      <color theme="1"/>
      <name val="Calibri"/>
      <family val="2"/>
      <scheme val="minor"/>
    </font>
    <font>
      <b/>
      <sz val="10"/>
      <name val="Arial"/>
      <family val="2"/>
    </font>
    <font>
      <b/>
      <sz val="10"/>
      <color theme="1"/>
      <name val="Arial"/>
      <family val="2"/>
    </font>
    <font>
      <b/>
      <sz val="10"/>
      <color theme="1"/>
      <name val="Calibri"/>
      <family val="2"/>
      <scheme val="minor"/>
    </font>
    <font>
      <sz val="10"/>
      <name val="Arial"/>
      <family val="2"/>
    </font>
    <font>
      <b/>
      <sz val="9"/>
      <name val="Arial"/>
      <family val="2"/>
    </font>
    <font>
      <sz val="10"/>
      <color theme="1"/>
      <name val="Arial"/>
      <family val="2"/>
    </font>
    <font>
      <b/>
      <sz val="12"/>
      <name val="Arial"/>
      <family val="2"/>
    </font>
    <font>
      <b/>
      <sz val="9"/>
      <color theme="1"/>
      <name val="Arial"/>
      <family val="2"/>
    </font>
    <font>
      <b/>
      <sz val="11"/>
      <color theme="1"/>
      <name val="Arial"/>
      <family val="2"/>
    </font>
    <font>
      <sz val="11"/>
      <color theme="1"/>
      <name val="Arial"/>
      <family val="2"/>
    </font>
    <font>
      <b/>
      <sz val="8"/>
      <color theme="1"/>
      <name val="Arial"/>
      <family val="2"/>
    </font>
    <font>
      <sz val="8"/>
      <name val="Arial"/>
      <family val="2"/>
    </font>
    <font>
      <sz val="8"/>
      <color rgb="FF231F20"/>
      <name val="Arial"/>
      <family val="2"/>
    </font>
    <font>
      <u/>
      <sz val="8"/>
      <color rgb="FF008080"/>
      <name val="Arial"/>
      <family val="2"/>
    </font>
    <font>
      <sz val="8"/>
      <color theme="1"/>
      <name val="Arial"/>
      <family val="2"/>
    </font>
    <font>
      <i/>
      <sz val="10"/>
      <color theme="1"/>
      <name val="Arial"/>
      <family val="2"/>
    </font>
    <font>
      <i/>
      <sz val="10"/>
      <color rgb="FF231F20"/>
      <name val="Arial"/>
      <family val="2"/>
    </font>
    <font>
      <b/>
      <sz val="11"/>
      <name val="Arial"/>
      <family val="2"/>
    </font>
    <font>
      <b/>
      <sz val="10"/>
      <color rgb="FF231F20"/>
      <name val="Arial"/>
      <family val="2"/>
    </font>
    <font>
      <b/>
      <sz val="11"/>
      <color rgb="FF231F20"/>
      <name val="Arial"/>
      <family val="2"/>
    </font>
    <font>
      <sz val="10"/>
      <color rgb="FF231F20"/>
      <name val="Arial"/>
      <family val="2"/>
    </font>
    <font>
      <b/>
      <sz val="10"/>
      <color rgb="FF231F20"/>
      <name val="Calibri"/>
      <family val="2"/>
      <scheme val="minor"/>
    </font>
    <font>
      <b/>
      <sz val="9"/>
      <color rgb="FF231F20"/>
      <name val="Arial"/>
      <family val="2"/>
    </font>
    <font>
      <strike/>
      <sz val="11"/>
      <color theme="1"/>
      <name val="Arial"/>
      <family val="2"/>
    </font>
    <font>
      <i/>
      <sz val="10"/>
      <color rgb="FF0070C0"/>
      <name val="Arial"/>
      <family val="2"/>
    </font>
    <font>
      <b/>
      <sz val="10"/>
      <color rgb="FF35A018"/>
      <name val="Arial"/>
      <family val="2"/>
    </font>
    <font>
      <sz val="10"/>
      <color rgb="FF35A018"/>
      <name val="Arial"/>
      <family val="2"/>
    </font>
    <font>
      <i/>
      <sz val="10"/>
      <color rgb="FF35A018"/>
      <name val="Arial"/>
      <family val="2"/>
    </font>
    <font>
      <sz val="10"/>
      <color rgb="FF0070C0"/>
      <name val="Arial"/>
      <family val="2"/>
    </font>
    <font>
      <b/>
      <i/>
      <sz val="10"/>
      <color rgb="FF231F20"/>
      <name val="Arial"/>
      <family val="2"/>
    </font>
    <font>
      <b/>
      <i/>
      <sz val="10"/>
      <color rgb="FF008000"/>
      <name val="Arial"/>
      <family val="2"/>
    </font>
    <font>
      <b/>
      <i/>
      <sz val="12"/>
      <color rgb="FF003F62"/>
      <name val="Calibri"/>
      <family val="2"/>
      <scheme val="minor"/>
    </font>
    <font>
      <i/>
      <sz val="12"/>
      <color rgb="FF231F20"/>
      <name val="Arial"/>
      <family val="2"/>
    </font>
    <font>
      <b/>
      <sz val="12"/>
      <color theme="1"/>
      <name val="Arial"/>
      <family val="2"/>
    </font>
    <font>
      <b/>
      <sz val="12"/>
      <color rgb="FF231F20"/>
      <name val="Arial"/>
      <family val="2"/>
    </font>
    <font>
      <sz val="12"/>
      <color rgb="FFFF0000"/>
      <name val="Arial"/>
      <family val="2"/>
    </font>
    <font>
      <sz val="10"/>
      <color rgb="FF000000"/>
      <name val="Arial"/>
      <family val="2"/>
    </font>
    <font>
      <b/>
      <sz val="10"/>
      <color rgb="FF000000"/>
      <name val="Arial"/>
      <family val="2"/>
    </font>
    <font>
      <b/>
      <u/>
      <sz val="10"/>
      <name val="Arial"/>
      <family val="2"/>
    </font>
    <font>
      <u/>
      <sz val="10"/>
      <color rgb="FF0000FF"/>
      <name val="Arial"/>
      <family val="2"/>
    </font>
    <font>
      <b/>
      <sz val="10"/>
      <color rgb="FF38761D"/>
      <name val="Arial"/>
      <family val="2"/>
    </font>
    <font>
      <sz val="10"/>
      <color rgb="FF0000FF"/>
      <name val="Arial"/>
      <family val="2"/>
    </font>
    <font>
      <u/>
      <sz val="10"/>
      <name val="Arial"/>
      <family val="2"/>
    </font>
    <font>
      <sz val="10"/>
      <color theme="5" tint="-0.249977111117893"/>
      <name val="Arial"/>
      <family val="2"/>
    </font>
    <font>
      <u/>
      <sz val="10"/>
      <color theme="5" tint="-0.249977111117893"/>
      <name val="Arial"/>
      <family val="2"/>
    </font>
    <font>
      <sz val="14"/>
      <color theme="1"/>
      <name val="Calibri"/>
      <family val="2"/>
      <scheme val="minor"/>
    </font>
    <font>
      <b/>
      <sz val="14"/>
      <color theme="1"/>
      <name val="Calibri"/>
      <family val="2"/>
      <scheme val="minor"/>
    </font>
    <font>
      <b/>
      <sz val="11"/>
      <color theme="1"/>
      <name val="Calibri"/>
      <family val="2"/>
      <scheme val="minor"/>
    </font>
    <font>
      <sz val="10"/>
      <color rgb="FFFF0000"/>
      <name val="Wingdings 2"/>
      <family val="1"/>
      <charset val="2"/>
    </font>
    <font>
      <b/>
      <sz val="10"/>
      <color rgb="FFFF0000"/>
      <name val="Wingdings 2"/>
      <family val="1"/>
      <charset val="2"/>
    </font>
    <font>
      <sz val="10"/>
      <color rgb="FF000000"/>
      <name val="Trebuchet MS"/>
      <family val="2"/>
    </font>
    <font>
      <sz val="10"/>
      <color theme="1"/>
      <name val="Times New Roman"/>
      <family val="1"/>
    </font>
    <font>
      <sz val="10.5"/>
      <color theme="1"/>
      <name val="Times New Roman"/>
      <family val="1"/>
    </font>
    <font>
      <sz val="10"/>
      <color rgb="FFFF0000"/>
      <name val="Times New Roman"/>
      <family val="1"/>
    </font>
    <font>
      <sz val="10"/>
      <color theme="1"/>
      <name val="Trebuchet MS"/>
      <family val="2"/>
    </font>
    <font>
      <b/>
      <sz val="10"/>
      <color theme="1"/>
      <name val="Trebuchet MS"/>
      <family val="2"/>
    </font>
    <font>
      <b/>
      <sz val="10"/>
      <color rgb="FF0070C0"/>
      <name val="Trebuchet MS"/>
      <family val="2"/>
    </font>
    <font>
      <sz val="12"/>
      <color theme="1"/>
      <name val="Calibri"/>
      <family val="2"/>
      <scheme val="minor"/>
    </font>
    <font>
      <b/>
      <u/>
      <sz val="10"/>
      <color rgb="FF22409A"/>
      <name val="Trebuchet MS"/>
      <family val="2"/>
    </font>
    <font>
      <b/>
      <u/>
      <sz val="10"/>
      <color indexed="62"/>
      <name val="Trebuchet MS"/>
      <family val="2"/>
    </font>
    <font>
      <b/>
      <sz val="10"/>
      <color indexed="10"/>
      <name val="Wingdings 2"/>
      <family val="1"/>
      <charset val="2"/>
    </font>
    <font>
      <sz val="11"/>
      <color rgb="FF0070C0"/>
      <name val="Calibri"/>
      <family val="2"/>
      <scheme val="minor"/>
    </font>
    <font>
      <b/>
      <sz val="10"/>
      <color rgb="FF000000"/>
      <name val="Trebuchet MS"/>
      <family val="2"/>
    </font>
    <font>
      <b/>
      <sz val="11"/>
      <color rgb="FF000000"/>
      <name val="Trebuchet MS"/>
      <family val="2"/>
    </font>
    <font>
      <sz val="11"/>
      <color rgb="FF000000"/>
      <name val="Trebuchet MS"/>
      <family val="2"/>
    </font>
    <font>
      <b/>
      <sz val="10"/>
      <color rgb="FF010302"/>
      <name val="Trebuchet MS"/>
      <family val="2"/>
    </font>
    <font>
      <sz val="11"/>
      <color theme="1"/>
      <name val="Trebuchet MS"/>
      <family val="2"/>
    </font>
    <font>
      <b/>
      <sz val="11"/>
      <color theme="1"/>
      <name val="Trebuchet MS"/>
      <family val="2"/>
    </font>
    <font>
      <sz val="7"/>
      <color theme="1"/>
      <name val="Trebuchet MS"/>
      <family val="2"/>
    </font>
    <font>
      <b/>
      <sz val="7"/>
      <color rgb="FF010302"/>
      <name val="Trebuchet MS"/>
      <family val="2"/>
    </font>
    <font>
      <i/>
      <sz val="9"/>
      <color rgb="FF0070C0"/>
      <name val="Trebuchet MS"/>
      <family val="2"/>
    </font>
    <font>
      <b/>
      <sz val="11"/>
      <color rgb="FF002060"/>
      <name val="Trebuchet MS"/>
      <family val="2"/>
    </font>
    <font>
      <sz val="10"/>
      <color rgb="FF000000"/>
      <name val="Symbol"/>
      <family val="1"/>
      <charset val="2"/>
    </font>
    <font>
      <sz val="7"/>
      <color rgb="FF000000"/>
      <name val="Times New Roman"/>
      <family val="1"/>
    </font>
  </fonts>
  <fills count="1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4" tint="0.39997558519241921"/>
        <bgColor indexed="64"/>
      </patternFill>
    </fill>
    <fill>
      <patternFill patternType="solid">
        <fgColor indexed="9"/>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rgb="FF757880"/>
      </left>
      <right/>
      <top/>
      <bottom/>
      <diagonal/>
    </border>
    <border>
      <left/>
      <right style="medium">
        <color rgb="FF757880"/>
      </right>
      <top/>
      <bottom/>
      <diagonal/>
    </border>
    <border>
      <left/>
      <right/>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45" fillId="0" borderId="0"/>
    <xf numFmtId="0" fontId="66" fillId="0" borderId="0"/>
    <xf numFmtId="0" fontId="12" fillId="0" borderId="0"/>
    <xf numFmtId="43" fontId="66" fillId="0" borderId="0" applyFont="0" applyFill="0" applyBorder="0" applyAlignment="0" applyProtection="0"/>
    <xf numFmtId="9" fontId="66" fillId="0" borderId="0" applyFont="0" applyFill="0" applyBorder="0" applyAlignment="0" applyProtection="0"/>
    <xf numFmtId="44" fontId="1" fillId="0" borderId="0" applyFont="0" applyFill="0" applyBorder="0" applyAlignment="0" applyProtection="0"/>
  </cellStyleXfs>
  <cellXfs count="533">
    <xf numFmtId="0" fontId="0" fillId="0" borderId="0" xfId="0"/>
    <xf numFmtId="0" fontId="2" fillId="0" borderId="0" xfId="0" applyFont="1" applyAlignment="1">
      <alignment vertical="center"/>
    </xf>
    <xf numFmtId="0" fontId="3" fillId="0" borderId="0" xfId="0" applyFont="1" applyAlignment="1">
      <alignment horizontal="left" vertical="center" indent="6"/>
    </xf>
    <xf numFmtId="0" fontId="4" fillId="0" borderId="0" xfId="0" applyFont="1" applyAlignment="1">
      <alignment horizontal="left" vertical="center" indent="6"/>
    </xf>
    <xf numFmtId="0" fontId="0" fillId="2" borderId="0" xfId="0" applyFill="1"/>
    <xf numFmtId="0" fontId="0"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justify" vertical="center"/>
    </xf>
    <xf numFmtId="0" fontId="8" fillId="2" borderId="0" xfId="0" applyFont="1" applyFill="1" applyAlignment="1">
      <alignment horizontal="justify" vertical="center"/>
    </xf>
    <xf numFmtId="0" fontId="9"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4" fillId="2" borderId="0" xfId="0" applyFont="1" applyFill="1" applyBorder="1" applyAlignment="1">
      <alignment horizontal="justify" vertical="center"/>
    </xf>
    <xf numFmtId="0" fontId="0" fillId="2" borderId="0" xfId="0" applyFill="1" applyBorder="1"/>
    <xf numFmtId="0" fontId="10" fillId="2" borderId="0" xfId="0" applyFont="1" applyFill="1" applyBorder="1" applyAlignment="1">
      <alignment horizontal="center"/>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164" fontId="0" fillId="2" borderId="0" xfId="1" applyNumberFormat="1" applyFont="1" applyFill="1"/>
    <xf numFmtId="0" fontId="17" fillId="3" borderId="1" xfId="0" applyFont="1" applyFill="1" applyBorder="1" applyAlignment="1">
      <alignment horizontal="center"/>
    </xf>
    <xf numFmtId="0" fontId="14" fillId="3" borderId="1" xfId="0" applyFont="1" applyFill="1" applyBorder="1"/>
    <xf numFmtId="0" fontId="18" fillId="2" borderId="0" xfId="0" applyFont="1" applyFill="1"/>
    <xf numFmtId="0" fontId="14" fillId="2" borderId="1" xfId="0" applyFont="1" applyFill="1" applyBorder="1" applyAlignment="1">
      <alignment vertical="center" wrapText="1"/>
    </xf>
    <xf numFmtId="164" fontId="14" fillId="2" borderId="1" xfId="1" applyNumberFormat="1" applyFont="1" applyFill="1" applyBorder="1" applyAlignment="1">
      <alignment vertical="center"/>
    </xf>
    <xf numFmtId="0" fontId="10" fillId="2" borderId="1" xfId="0" applyFont="1" applyFill="1" applyBorder="1" applyAlignment="1">
      <alignment vertical="center"/>
    </xf>
    <xf numFmtId="0" fontId="10" fillId="2" borderId="1" xfId="0" applyFont="1" applyFill="1" applyBorder="1"/>
    <xf numFmtId="0" fontId="14" fillId="2" borderId="0" xfId="0" applyFont="1" applyFill="1"/>
    <xf numFmtId="9" fontId="14" fillId="2" borderId="1" xfId="2" applyFont="1" applyFill="1" applyBorder="1"/>
    <xf numFmtId="0" fontId="19" fillId="3" borderId="1" xfId="0" applyFont="1" applyFill="1" applyBorder="1" applyAlignment="1">
      <alignment horizontal="justify" vertical="center"/>
    </xf>
    <xf numFmtId="0" fontId="21" fillId="0" borderId="1" xfId="0" applyFont="1" applyBorder="1"/>
    <xf numFmtId="0" fontId="20" fillId="0" borderId="1" xfId="0" applyFont="1" applyBorder="1" applyAlignment="1">
      <alignment horizontal="left" vertical="center" indent="6"/>
    </xf>
    <xf numFmtId="0" fontId="21" fillId="0" borderId="0" xfId="0" applyFont="1" applyAlignment="1">
      <alignment horizontal="left" vertical="center" indent="6"/>
    </xf>
    <xf numFmtId="0" fontId="22" fillId="0" borderId="0" xfId="0" applyFont="1" applyAlignment="1">
      <alignment horizontal="left" vertical="center" indent="6"/>
    </xf>
    <xf numFmtId="0" fontId="19" fillId="3" borderId="1" xfId="0" applyFont="1" applyFill="1" applyBorder="1" applyAlignment="1">
      <alignment horizontal="center" vertical="center"/>
    </xf>
    <xf numFmtId="0" fontId="23" fillId="0" borderId="0" xfId="0" applyFont="1"/>
    <xf numFmtId="0" fontId="18" fillId="2" borderId="0" xfId="0" applyFont="1" applyFill="1" applyAlignment="1">
      <alignment vertical="center"/>
    </xf>
    <xf numFmtId="0" fontId="0" fillId="2" borderId="19" xfId="0" applyFont="1" applyFill="1" applyBorder="1"/>
    <xf numFmtId="0" fontId="0" fillId="2" borderId="21" xfId="0" applyFont="1" applyFill="1" applyBorder="1"/>
    <xf numFmtId="0" fontId="10" fillId="3" borderId="1" xfId="0" applyFont="1" applyFill="1" applyBorder="1"/>
    <xf numFmtId="0" fontId="14" fillId="2"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27" fillId="2" borderId="22" xfId="0" applyFont="1" applyFill="1" applyBorder="1" applyAlignment="1">
      <alignment vertical="center" wrapText="1"/>
    </xf>
    <xf numFmtId="0" fontId="10" fillId="2" borderId="1" xfId="0" applyFont="1" applyFill="1" applyBorder="1" applyAlignment="1">
      <alignment horizontal="center" vertical="center" wrapText="1"/>
    </xf>
    <xf numFmtId="0" fontId="27" fillId="2" borderId="1" xfId="0" applyFont="1" applyFill="1" applyBorder="1" applyAlignment="1">
      <alignment horizontal="left" vertical="center" wrapText="1" indent="1"/>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0" fontId="25" fillId="2" borderId="1" xfId="0" applyFont="1" applyFill="1" applyBorder="1" applyAlignment="1">
      <alignment horizontal="center" vertical="center" wrapText="1"/>
    </xf>
    <xf numFmtId="0" fontId="14" fillId="2" borderId="22" xfId="0" applyFont="1" applyFill="1" applyBorder="1" applyAlignment="1">
      <alignment vertical="center" wrapText="1"/>
    </xf>
    <xf numFmtId="0" fontId="14" fillId="2" borderId="7" xfId="0" applyFont="1" applyFill="1" applyBorder="1" applyAlignment="1">
      <alignment vertical="center" wrapText="1"/>
    </xf>
    <xf numFmtId="0" fontId="14" fillId="2" borderId="23" xfId="0" applyFont="1" applyFill="1" applyBorder="1" applyAlignment="1">
      <alignment vertical="center" wrapText="1"/>
    </xf>
    <xf numFmtId="0" fontId="14" fillId="2" borderId="12" xfId="0" applyFont="1" applyFill="1" applyBorder="1" applyAlignment="1">
      <alignment vertical="center" wrapText="1"/>
    </xf>
    <xf numFmtId="0" fontId="14" fillId="2" borderId="0" xfId="0" applyFont="1" applyFill="1" applyAlignment="1">
      <alignment horizontal="center"/>
    </xf>
    <xf numFmtId="0" fontId="0" fillId="2" borderId="0" xfId="0" applyFill="1" applyAlignment="1">
      <alignment horizontal="center"/>
    </xf>
    <xf numFmtId="0" fontId="28" fillId="3" borderId="24" xfId="0" applyFont="1" applyFill="1" applyBorder="1" applyAlignment="1">
      <alignment horizontal="center" vertical="center" wrapText="1"/>
    </xf>
    <xf numFmtId="0" fontId="27" fillId="2" borderId="1" xfId="0" applyFont="1" applyFill="1" applyBorder="1" applyAlignment="1">
      <alignment horizontal="justify" vertical="center" wrapText="1"/>
    </xf>
    <xf numFmtId="0" fontId="30" fillId="2" borderId="1" xfId="0" applyFont="1" applyFill="1" applyBorder="1" applyAlignment="1">
      <alignment horizontal="center" vertical="center" wrapText="1"/>
    </xf>
    <xf numFmtId="0" fontId="31" fillId="2" borderId="1" xfId="0" applyFont="1" applyFill="1" applyBorder="1" applyAlignment="1">
      <alignment horizontal="left" vertical="center" wrapText="1" indent="1"/>
    </xf>
    <xf numFmtId="0" fontId="25" fillId="2" borderId="1" xfId="0" applyFont="1" applyFill="1" applyBorder="1" applyAlignment="1">
      <alignment vertical="center" wrapText="1"/>
    </xf>
    <xf numFmtId="0" fontId="25" fillId="2" borderId="1" xfId="0" applyFont="1" applyFill="1" applyBorder="1" applyAlignment="1">
      <alignment horizontal="justify" vertical="center" wrapText="1"/>
    </xf>
    <xf numFmtId="0" fontId="23" fillId="2" borderId="0" xfId="0" applyFont="1" applyFill="1" applyAlignment="1">
      <alignment horizontal="left" vertical="center" indent="6"/>
    </xf>
    <xf numFmtId="0" fontId="33" fillId="2" borderId="1" xfId="0" applyFont="1" applyFill="1" applyBorder="1" applyAlignment="1">
      <alignment horizontal="center" vertical="center" wrapText="1"/>
    </xf>
    <xf numFmtId="164" fontId="34" fillId="2" borderId="1" xfId="1" applyNumberFormat="1" applyFont="1" applyFill="1" applyBorder="1"/>
    <xf numFmtId="0" fontId="36" fillId="2" borderId="1" xfId="0" applyFont="1" applyFill="1" applyBorder="1" applyAlignment="1">
      <alignment horizontal="center" vertical="center" wrapText="1"/>
    </xf>
    <xf numFmtId="0" fontId="37" fillId="2" borderId="1" xfId="0" applyFont="1" applyFill="1" applyBorder="1" applyAlignment="1">
      <alignment vertical="center" wrapText="1"/>
    </xf>
    <xf numFmtId="0" fontId="35" fillId="2" borderId="1" xfId="0" applyFont="1" applyFill="1" applyBorder="1" applyAlignment="1">
      <alignment vertical="center" wrapText="1"/>
    </xf>
    <xf numFmtId="0" fontId="38"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20" fillId="0" borderId="1" xfId="0" applyFont="1" applyBorder="1" applyAlignment="1">
      <alignment horizontal="center" vertical="center"/>
    </xf>
    <xf numFmtId="0" fontId="40" fillId="0" borderId="0" xfId="0" applyFont="1" applyAlignment="1">
      <alignment horizontal="left" vertical="center" indent="5"/>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5" fillId="2" borderId="22" xfId="0" applyFont="1" applyFill="1" applyBorder="1" applyAlignment="1">
      <alignment vertical="center" wrapText="1"/>
    </xf>
    <xf numFmtId="0" fontId="25" fillId="2" borderId="24" xfId="0" applyFont="1" applyFill="1" applyBorder="1" applyAlignment="1">
      <alignment vertical="center" wrapText="1"/>
    </xf>
    <xf numFmtId="0" fontId="25" fillId="2" borderId="23" xfId="0" applyFont="1" applyFill="1" applyBorder="1" applyAlignment="1">
      <alignment vertical="center" wrapText="1"/>
    </xf>
    <xf numFmtId="0" fontId="18" fillId="2" borderId="1" xfId="0" applyFont="1" applyFill="1" applyBorder="1" applyAlignment="1">
      <alignment vertical="center" wrapText="1"/>
    </xf>
    <xf numFmtId="0" fontId="14" fillId="2" borderId="24" xfId="0" applyFont="1" applyFill="1" applyBorder="1" applyAlignment="1">
      <alignment vertical="center" wrapText="1"/>
    </xf>
    <xf numFmtId="0" fontId="14" fillId="2" borderId="24" xfId="0" applyFont="1" applyFill="1" applyBorder="1" applyAlignment="1">
      <alignment horizontal="left" vertical="center" wrapText="1" indent="4"/>
    </xf>
    <xf numFmtId="0" fontId="14" fillId="2" borderId="24" xfId="0" applyFont="1" applyFill="1" applyBorder="1" applyAlignment="1">
      <alignment horizontal="center" vertical="center" wrapText="1"/>
    </xf>
    <xf numFmtId="0" fontId="24" fillId="2" borderId="24" xfId="0" applyFont="1" applyFill="1" applyBorder="1" applyAlignment="1">
      <alignment vertical="center" wrapText="1"/>
    </xf>
    <xf numFmtId="0" fontId="24" fillId="2" borderId="24" xfId="0" applyFont="1" applyFill="1" applyBorder="1" applyAlignment="1">
      <alignment horizontal="justify" vertical="center" wrapText="1"/>
    </xf>
    <xf numFmtId="0" fontId="14" fillId="2" borderId="24" xfId="0" applyFont="1" applyFill="1" applyBorder="1"/>
    <xf numFmtId="0" fontId="14" fillId="2" borderId="23" xfId="0" applyFont="1" applyFill="1" applyBorder="1" applyAlignment="1">
      <alignment horizontal="left" vertical="center" wrapText="1" indent="4"/>
    </xf>
    <xf numFmtId="0" fontId="14" fillId="2" borderId="23" xfId="0" applyFont="1" applyFill="1" applyBorder="1" applyAlignment="1">
      <alignment horizontal="center" vertical="center"/>
    </xf>
    <xf numFmtId="0" fontId="24" fillId="2" borderId="23" xfId="0" applyFont="1" applyFill="1" applyBorder="1" applyAlignment="1">
      <alignment vertical="center" wrapText="1"/>
    </xf>
    <xf numFmtId="0" fontId="14" fillId="2" borderId="1" xfId="0" applyFont="1" applyFill="1" applyBorder="1"/>
    <xf numFmtId="0" fontId="29" fillId="2" borderId="7" xfId="0" applyFont="1" applyFill="1" applyBorder="1" applyAlignment="1">
      <alignment vertical="center"/>
    </xf>
    <xf numFmtId="0" fontId="29" fillId="2" borderId="9" xfId="0" applyFont="1" applyFill="1" applyBorder="1" applyAlignment="1">
      <alignment vertical="center"/>
    </xf>
    <xf numFmtId="0" fontId="14" fillId="2" borderId="9" xfId="0" applyFont="1" applyFill="1" applyBorder="1" applyAlignment="1">
      <alignment vertical="center"/>
    </xf>
    <xf numFmtId="0" fontId="29" fillId="2" borderId="12" xfId="0" applyFont="1" applyFill="1" applyBorder="1" applyAlignment="1">
      <alignment vertical="center"/>
    </xf>
    <xf numFmtId="0" fontId="29" fillId="2" borderId="0" xfId="0" applyFont="1" applyFill="1" applyAlignment="1">
      <alignment vertical="center"/>
    </xf>
    <xf numFmtId="0" fontId="27" fillId="2" borderId="0" xfId="0" applyFont="1" applyFill="1" applyAlignment="1">
      <alignment vertical="center"/>
    </xf>
    <xf numFmtId="0" fontId="29" fillId="2" borderId="22" xfId="0" applyFont="1" applyFill="1" applyBorder="1" applyAlignment="1">
      <alignment vertical="center"/>
    </xf>
    <xf numFmtId="0" fontId="29" fillId="2" borderId="24" xfId="0" applyFont="1" applyFill="1" applyBorder="1" applyAlignment="1">
      <alignment vertical="center"/>
    </xf>
    <xf numFmtId="0" fontId="29" fillId="2" borderId="24" xfId="0" applyFont="1" applyFill="1" applyBorder="1" applyAlignment="1">
      <alignment horizontal="justify" vertical="center"/>
    </xf>
    <xf numFmtId="0" fontId="29" fillId="2" borderId="23" xfId="0" applyFont="1" applyFill="1" applyBorder="1" applyAlignment="1">
      <alignment vertical="center"/>
    </xf>
    <xf numFmtId="0" fontId="14" fillId="2" borderId="0" xfId="0" applyFont="1" applyFill="1" applyBorder="1"/>
    <xf numFmtId="0" fontId="43" fillId="2" borderId="0" xfId="0" applyFont="1" applyFill="1" applyBorder="1" applyAlignment="1">
      <alignment horizontal="left" vertical="center"/>
    </xf>
    <xf numFmtId="0" fontId="14" fillId="2" borderId="0" xfId="0" applyFont="1" applyFill="1" applyAlignment="1"/>
    <xf numFmtId="0" fontId="14" fillId="2" borderId="24" xfId="0" applyFont="1" applyFill="1" applyBorder="1" applyAlignment="1">
      <alignment vertical="center"/>
    </xf>
    <xf numFmtId="0" fontId="14" fillId="2" borderId="23" xfId="0" applyFont="1" applyFill="1" applyBorder="1"/>
    <xf numFmtId="0" fontId="46" fillId="0" borderId="0" xfId="3" applyFont="1"/>
    <xf numFmtId="0" fontId="45" fillId="0" borderId="0" xfId="3" applyFont="1" applyAlignment="1"/>
    <xf numFmtId="166" fontId="47" fillId="0" borderId="0" xfId="3" applyNumberFormat="1" applyFont="1"/>
    <xf numFmtId="0" fontId="12" fillId="0" borderId="0" xfId="3" applyFont="1" applyAlignment="1">
      <alignment horizontal="center"/>
    </xf>
    <xf numFmtId="167" fontId="48" fillId="0" borderId="0" xfId="3" applyNumberFormat="1" applyFont="1"/>
    <xf numFmtId="0" fontId="49" fillId="0" borderId="0" xfId="3" applyFont="1"/>
    <xf numFmtId="167" fontId="50" fillId="0" borderId="0" xfId="3" applyNumberFormat="1" applyFont="1"/>
    <xf numFmtId="0" fontId="51" fillId="0" borderId="0" xfId="3" applyFont="1" applyAlignment="1">
      <alignment horizontal="center"/>
    </xf>
    <xf numFmtId="0" fontId="12" fillId="0" borderId="0" xfId="3" applyFont="1"/>
    <xf numFmtId="167" fontId="52" fillId="0" borderId="28" xfId="3" applyNumberFormat="1" applyFont="1" applyBorder="1"/>
    <xf numFmtId="167" fontId="52" fillId="0" borderId="0" xfId="3" applyNumberFormat="1" applyFont="1"/>
    <xf numFmtId="10" fontId="49" fillId="0" borderId="0" xfId="3" applyNumberFormat="1" applyFont="1" applyAlignment="1">
      <alignment horizontal="center" vertical="center"/>
    </xf>
    <xf numFmtId="167" fontId="53" fillId="0" borderId="0" xfId="3" applyNumberFormat="1" applyFont="1"/>
    <xf numFmtId="167" fontId="53" fillId="0" borderId="28" xfId="3" applyNumberFormat="1" applyFont="1" applyBorder="1"/>
    <xf numFmtId="167" fontId="52" fillId="0" borderId="28" xfId="3" applyNumberFormat="1" applyFont="1" applyBorder="1" applyAlignment="1">
      <alignment horizontal="right"/>
    </xf>
    <xf numFmtId="167" fontId="52" fillId="0" borderId="0" xfId="3" applyNumberFormat="1" applyFont="1" applyAlignment="1">
      <alignment horizontal="right"/>
    </xf>
    <xf numFmtId="0" fontId="54" fillId="0" borderId="0" xfId="0" applyFont="1" applyAlignment="1">
      <alignment horizontal="center"/>
    </xf>
    <xf numFmtId="0" fontId="54" fillId="0" borderId="0" xfId="0" applyFont="1"/>
    <xf numFmtId="0" fontId="55" fillId="3" borderId="25" xfId="0" applyFont="1" applyFill="1" applyBorder="1" applyAlignment="1">
      <alignment horizontal="center"/>
    </xf>
    <xf numFmtId="0" fontId="58" fillId="2" borderId="1" xfId="0" applyFont="1" applyFill="1" applyBorder="1" applyAlignment="1">
      <alignment horizontal="center"/>
    </xf>
    <xf numFmtId="0" fontId="29" fillId="0" borderId="24" xfId="0" applyFont="1" applyFill="1" applyBorder="1" applyAlignment="1">
      <alignment vertical="center"/>
    </xf>
    <xf numFmtId="0" fontId="29" fillId="0" borderId="24" xfId="0" applyFont="1" applyFill="1" applyBorder="1" applyAlignment="1">
      <alignment horizontal="justify" vertical="center"/>
    </xf>
    <xf numFmtId="0" fontId="29" fillId="0" borderId="22" xfId="0" applyFont="1" applyFill="1" applyBorder="1" applyAlignment="1">
      <alignment vertical="center"/>
    </xf>
    <xf numFmtId="0" fontId="59" fillId="0" borderId="17" xfId="0" applyFont="1" applyBorder="1" applyAlignment="1">
      <alignment horizontal="justify" vertical="center" wrapText="1"/>
    </xf>
    <xf numFmtId="0" fontId="59" fillId="0" borderId="17" xfId="0" applyFont="1" applyBorder="1" applyAlignment="1">
      <alignment horizontal="center" vertical="center" wrapText="1"/>
    </xf>
    <xf numFmtId="0" fontId="57" fillId="0" borderId="17" xfId="0" applyFont="1" applyBorder="1" applyAlignment="1">
      <alignment horizontal="center" vertical="center"/>
    </xf>
    <xf numFmtId="0" fontId="62" fillId="0" borderId="17" xfId="0" applyFont="1" applyBorder="1" applyAlignment="1">
      <alignment horizontal="center" vertical="center"/>
    </xf>
    <xf numFmtId="0" fontId="0" fillId="0" borderId="17" xfId="0" applyBorder="1" applyAlignment="1">
      <alignment vertical="center" wrapText="1"/>
    </xf>
    <xf numFmtId="0" fontId="0" fillId="0" borderId="17" xfId="0" applyBorder="1" applyAlignment="1">
      <alignment vertical="center"/>
    </xf>
    <xf numFmtId="0" fontId="0" fillId="0" borderId="20" xfId="0" applyBorder="1" applyAlignment="1">
      <alignment vertical="center" wrapText="1"/>
    </xf>
    <xf numFmtId="0" fontId="0" fillId="0" borderId="20" xfId="0" applyBorder="1" applyAlignment="1">
      <alignment vertical="center"/>
    </xf>
    <xf numFmtId="0" fontId="62" fillId="0" borderId="20" xfId="0" applyFont="1" applyBorder="1" applyAlignment="1">
      <alignment horizontal="center" vertical="center"/>
    </xf>
    <xf numFmtId="0" fontId="57" fillId="0" borderId="20" xfId="0" applyFont="1" applyBorder="1" applyAlignment="1">
      <alignment horizontal="center" vertical="center"/>
    </xf>
    <xf numFmtId="0" fontId="59" fillId="0" borderId="20" xfId="0" applyFont="1" applyBorder="1" applyAlignment="1">
      <alignment horizontal="justify" vertical="center" wrapText="1"/>
    </xf>
    <xf numFmtId="0" fontId="57" fillId="0" borderId="17" xfId="0" applyFont="1" applyBorder="1" applyAlignment="1">
      <alignment horizontal="justify" vertical="center"/>
    </xf>
    <xf numFmtId="0" fontId="57" fillId="0" borderId="17" xfId="0" applyFont="1" applyBorder="1" applyAlignment="1">
      <alignment horizontal="justify"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59" fillId="0" borderId="32" xfId="0" applyFont="1" applyBorder="1" applyAlignment="1">
      <alignment horizontal="left" vertical="center" wrapText="1"/>
    </xf>
    <xf numFmtId="0" fontId="63" fillId="0" borderId="31" xfId="0" applyFont="1" applyBorder="1" applyAlignment="1">
      <alignment horizontal="justify" vertical="center" wrapText="1"/>
    </xf>
    <xf numFmtId="3" fontId="63" fillId="0" borderId="20" xfId="0" applyNumberFormat="1" applyFont="1" applyBorder="1" applyAlignment="1">
      <alignment horizontal="justify" vertical="center" wrapText="1"/>
    </xf>
    <xf numFmtId="0" fontId="63" fillId="0" borderId="17" xfId="0" applyFont="1" applyBorder="1" applyAlignment="1">
      <alignment horizontal="justify" vertical="center" wrapText="1"/>
    </xf>
    <xf numFmtId="3" fontId="63" fillId="0" borderId="17" xfId="0" applyNumberFormat="1" applyFont="1" applyBorder="1" applyAlignment="1">
      <alignment horizontal="justify" vertical="center" wrapText="1"/>
    </xf>
    <xf numFmtId="0" fontId="63" fillId="0" borderId="0" xfId="0" applyFont="1" applyAlignment="1">
      <alignment horizontal="left" vertical="center"/>
    </xf>
    <xf numFmtId="0" fontId="64" fillId="0" borderId="0" xfId="0" applyFont="1" applyAlignment="1">
      <alignment horizontal="right" vertical="center"/>
    </xf>
    <xf numFmtId="0" fontId="63" fillId="0" borderId="0" xfId="0" applyFont="1" applyAlignment="1">
      <alignment horizontal="justify" vertical="center"/>
    </xf>
    <xf numFmtId="0" fontId="0" fillId="0" borderId="0" xfId="0" applyAlignment="1">
      <alignment wrapText="1"/>
    </xf>
    <xf numFmtId="0" fontId="63" fillId="0" borderId="32" xfId="0" applyFont="1" applyBorder="1" applyAlignment="1">
      <alignment horizontal="justify" vertical="center"/>
    </xf>
    <xf numFmtId="3" fontId="63" fillId="0" borderId="25" xfId="0" applyNumberFormat="1" applyFont="1" applyBorder="1" applyAlignment="1">
      <alignment horizontal="justify" vertical="center" wrapText="1"/>
    </xf>
    <xf numFmtId="0" fontId="59" fillId="3" borderId="25" xfId="0" applyFont="1" applyFill="1" applyBorder="1" applyAlignment="1">
      <alignment horizontal="center" vertical="center"/>
    </xf>
    <xf numFmtId="0" fontId="59" fillId="3" borderId="29" xfId="0" applyFont="1" applyFill="1" applyBorder="1" applyAlignment="1">
      <alignment horizontal="center" vertical="center"/>
    </xf>
    <xf numFmtId="0" fontId="59" fillId="3" borderId="29" xfId="0" applyFont="1" applyFill="1" applyBorder="1" applyAlignment="1">
      <alignment horizontal="center" vertical="center" wrapText="1"/>
    </xf>
    <xf numFmtId="0" fontId="56" fillId="0" borderId="0" xfId="0" applyFont="1"/>
    <xf numFmtId="0" fontId="59" fillId="3" borderId="25" xfId="0" applyFont="1" applyFill="1" applyBorder="1" applyAlignment="1">
      <alignment horizontal="center" vertical="center" wrapText="1"/>
    </xf>
    <xf numFmtId="0" fontId="56" fillId="3" borderId="25" xfId="0" applyFont="1" applyFill="1" applyBorder="1"/>
    <xf numFmtId="0" fontId="0" fillId="3" borderId="25" xfId="0" applyFill="1" applyBorder="1"/>
    <xf numFmtId="0" fontId="21" fillId="0" borderId="0" xfId="0" applyFont="1" applyFill="1" applyBorder="1"/>
    <xf numFmtId="9" fontId="0" fillId="0" borderId="0" xfId="0" applyNumberFormat="1" applyAlignment="1">
      <alignment horizontal="left"/>
    </xf>
    <xf numFmtId="0" fontId="0" fillId="0" borderId="0" xfId="0" applyAlignment="1">
      <alignment horizontal="right"/>
    </xf>
    <xf numFmtId="0" fontId="21" fillId="0" borderId="0" xfId="0" applyFont="1" applyFill="1" applyBorder="1" applyAlignment="1">
      <alignment horizontal="right"/>
    </xf>
    <xf numFmtId="0" fontId="67" fillId="0" borderId="8" xfId="4" applyFont="1" applyBorder="1"/>
    <xf numFmtId="0" fontId="12" fillId="0" borderId="0" xfId="5" applyFont="1"/>
    <xf numFmtId="0" fontId="6" fillId="0" borderId="0" xfId="4" applyFont="1"/>
    <xf numFmtId="0" fontId="67" fillId="0" borderId="8" xfId="4" applyFont="1" applyBorder="1" applyAlignment="1">
      <alignment horizontal="left"/>
    </xf>
    <xf numFmtId="0" fontId="68" fillId="0" borderId="8" xfId="4" applyFont="1" applyBorder="1"/>
    <xf numFmtId="0" fontId="9" fillId="4" borderId="1" xfId="4" applyFont="1" applyFill="1" applyBorder="1" applyAlignment="1">
      <alignment horizontal="center" vertical="center" wrapText="1"/>
    </xf>
    <xf numFmtId="0" fontId="12" fillId="2" borderId="3" xfId="4" applyFont="1" applyFill="1" applyBorder="1" applyAlignment="1">
      <alignment horizontal="centerContinuous" vertical="center" wrapText="1"/>
    </xf>
    <xf numFmtId="0" fontId="12" fillId="2" borderId="3" xfId="4" quotePrefix="1" applyFont="1" applyFill="1" applyBorder="1" applyAlignment="1">
      <alignment horizontal="centerContinuous" vertical="center" wrapText="1"/>
    </xf>
    <xf numFmtId="0" fontId="6" fillId="2" borderId="0" xfId="4" applyFont="1" applyFill="1"/>
    <xf numFmtId="0" fontId="6" fillId="0" borderId="1" xfId="4" applyFont="1" applyBorder="1" applyAlignment="1">
      <alignment horizontal="center"/>
    </xf>
    <xf numFmtId="0" fontId="12" fillId="0" borderId="8" xfId="4" quotePrefix="1" applyFont="1" applyFill="1" applyBorder="1" applyAlignment="1">
      <alignment horizontal="left" vertical="center"/>
    </xf>
    <xf numFmtId="164" fontId="12" fillId="0" borderId="0" xfId="6" quotePrefix="1" applyNumberFormat="1" applyFont="1" applyFill="1" applyBorder="1" applyAlignment="1">
      <alignment horizontal="left" vertical="center" wrapText="1"/>
    </xf>
    <xf numFmtId="164" fontId="12" fillId="0" borderId="0" xfId="6" quotePrefix="1" applyNumberFormat="1" applyFont="1" applyFill="1" applyBorder="1" applyAlignment="1">
      <alignment horizontal="justify" vertical="top" wrapText="1"/>
    </xf>
    <xf numFmtId="0" fontId="12" fillId="0" borderId="8" xfId="4" quotePrefix="1" applyFont="1" applyFill="1" applyBorder="1" applyAlignment="1">
      <alignment horizontal="left"/>
    </xf>
    <xf numFmtId="164" fontId="12" fillId="0" borderId="0" xfId="6" quotePrefix="1" applyNumberFormat="1" applyFont="1" applyFill="1" applyBorder="1" applyAlignment="1">
      <alignment horizontal="left" wrapText="1"/>
    </xf>
    <xf numFmtId="164" fontId="12" fillId="0" borderId="0" xfId="6" applyNumberFormat="1" applyFont="1" applyFill="1" applyBorder="1" applyAlignment="1">
      <alignment horizontal="left"/>
    </xf>
    <xf numFmtId="164" fontId="69" fillId="0" borderId="0" xfId="6" applyNumberFormat="1" applyFont="1" applyFill="1" applyBorder="1" applyAlignment="1">
      <alignment horizontal="center" vertical="top" wrapText="1"/>
    </xf>
    <xf numFmtId="9" fontId="9" fillId="5" borderId="1" xfId="7" applyFont="1" applyFill="1" applyBorder="1" applyAlignment="1" applyProtection="1">
      <alignment horizontal="center" vertical="top" wrapText="1"/>
    </xf>
    <xf numFmtId="164" fontId="12" fillId="0" borderId="0" xfId="6" applyNumberFormat="1" applyFont="1" applyFill="1" applyBorder="1" applyAlignment="1">
      <alignment horizontal="justify" vertical="top" wrapText="1"/>
    </xf>
    <xf numFmtId="164" fontId="8" fillId="0" borderId="0" xfId="6" applyNumberFormat="1" applyFont="1" applyFill="1" applyBorder="1"/>
    <xf numFmtId="164" fontId="12" fillId="0" borderId="0" xfId="6" applyNumberFormat="1" applyFont="1" applyFill="1" applyBorder="1" applyAlignment="1">
      <alignment horizontal="left" vertical="top"/>
    </xf>
    <xf numFmtId="9" fontId="6" fillId="0" borderId="0" xfId="4" applyNumberFormat="1" applyFont="1"/>
    <xf numFmtId="164" fontId="13" fillId="4" borderId="2" xfId="6" applyNumberFormat="1" applyFont="1" applyFill="1" applyBorder="1" applyAlignment="1" applyProtection="1">
      <alignment horizontal="center" vertical="center" wrapText="1"/>
    </xf>
    <xf numFmtId="43" fontId="13" fillId="4" borderId="1" xfId="6" applyFont="1" applyFill="1" applyBorder="1" applyAlignment="1" applyProtection="1">
      <alignment horizontal="center" vertical="center" wrapText="1"/>
    </xf>
    <xf numFmtId="43" fontId="13" fillId="4" borderId="4" xfId="6" applyFont="1" applyFill="1" applyBorder="1" applyAlignment="1" applyProtection="1">
      <alignment horizontal="center" vertical="center" wrapText="1"/>
    </xf>
    <xf numFmtId="164" fontId="26" fillId="4" borderId="1" xfId="6" applyNumberFormat="1" applyFont="1" applyFill="1" applyBorder="1" applyAlignment="1" applyProtection="1">
      <alignment horizontal="center" wrapText="1"/>
    </xf>
    <xf numFmtId="43" fontId="26" fillId="4" borderId="1" xfId="6" applyFont="1" applyFill="1" applyBorder="1" applyAlignment="1" applyProtection="1">
      <alignment horizontal="center" wrapText="1"/>
    </xf>
    <xf numFmtId="164" fontId="26" fillId="4" borderId="1" xfId="6" applyNumberFormat="1" applyFont="1" applyFill="1" applyBorder="1" applyAlignment="1" applyProtection="1">
      <alignment horizontal="center" vertical="center" shrinkToFit="1"/>
    </xf>
    <xf numFmtId="0" fontId="9" fillId="0" borderId="1" xfId="4" applyFont="1" applyFill="1" applyBorder="1" applyAlignment="1">
      <alignment horizontal="center" vertical="top"/>
    </xf>
    <xf numFmtId="0" fontId="9" fillId="0" borderId="23" xfId="4" applyFont="1" applyFill="1" applyBorder="1" applyAlignment="1">
      <alignment horizontal="center" vertical="top"/>
    </xf>
    <xf numFmtId="0" fontId="9" fillId="0" borderId="24" xfId="4" applyFont="1" applyFill="1" applyBorder="1" applyAlignment="1">
      <alignment horizontal="center" vertical="top"/>
    </xf>
    <xf numFmtId="0" fontId="6" fillId="0" borderId="1" xfId="4" applyFont="1" applyBorder="1"/>
    <xf numFmtId="164" fontId="0" fillId="0" borderId="0" xfId="1" applyNumberFormat="1" applyFont="1"/>
    <xf numFmtId="0" fontId="56" fillId="3" borderId="25" xfId="0" applyFont="1" applyFill="1" applyBorder="1" applyAlignment="1">
      <alignment horizontal="center"/>
    </xf>
    <xf numFmtId="0" fontId="54" fillId="6" borderId="0" xfId="0" applyFont="1" applyFill="1"/>
    <xf numFmtId="0" fontId="56" fillId="2" borderId="0" xfId="0" applyFont="1" applyFill="1"/>
    <xf numFmtId="164" fontId="34" fillId="7" borderId="1" xfId="1" applyNumberFormat="1" applyFont="1" applyFill="1" applyBorder="1"/>
    <xf numFmtId="0" fontId="0" fillId="0" borderId="13" xfId="0" applyBorder="1"/>
    <xf numFmtId="164" fontId="70" fillId="0" borderId="15" xfId="1" applyNumberFormat="1" applyFont="1" applyBorder="1"/>
    <xf numFmtId="0" fontId="0" fillId="0" borderId="16" xfId="0" applyBorder="1"/>
    <xf numFmtId="164" fontId="0" fillId="0" borderId="17" xfId="1" applyNumberFormat="1" applyFont="1" applyBorder="1"/>
    <xf numFmtId="0" fontId="0" fillId="0" borderId="18" xfId="0" applyBorder="1"/>
    <xf numFmtId="164" fontId="0" fillId="0" borderId="20" xfId="1" applyNumberFormat="1" applyFont="1" applyBorder="1"/>
    <xf numFmtId="168" fontId="45" fillId="0" borderId="0" xfId="1" applyNumberFormat="1" applyFont="1" applyAlignment="1"/>
    <xf numFmtId="44" fontId="0" fillId="2" borderId="0" xfId="8" applyFont="1" applyFill="1"/>
    <xf numFmtId="0" fontId="0" fillId="0" borderId="0" xfId="0" applyFont="1"/>
    <xf numFmtId="0" fontId="0" fillId="0" borderId="17" xfId="0" applyFont="1" applyBorder="1"/>
    <xf numFmtId="0" fontId="0" fillId="0" borderId="20" xfId="0" applyFont="1" applyBorder="1"/>
    <xf numFmtId="0" fontId="75" fillId="0" borderId="17" xfId="0" applyFont="1" applyBorder="1"/>
    <xf numFmtId="0" fontId="80" fillId="0" borderId="17" xfId="0" applyFont="1" applyBorder="1" applyAlignment="1">
      <alignment vertical="center"/>
    </xf>
    <xf numFmtId="0" fontId="76" fillId="0" borderId="17" xfId="0" applyFont="1" applyBorder="1" applyAlignment="1">
      <alignment wrapText="1"/>
    </xf>
    <xf numFmtId="0" fontId="75" fillId="0" borderId="17" xfId="0" applyFont="1" applyBorder="1" applyAlignment="1">
      <alignment vertical="center"/>
    </xf>
    <xf numFmtId="0" fontId="75" fillId="0" borderId="17" xfId="0" applyFont="1" applyBorder="1" applyAlignment="1">
      <alignment vertical="center" wrapText="1"/>
    </xf>
    <xf numFmtId="0" fontId="74" fillId="0" borderId="17" xfId="0" applyFont="1" applyBorder="1" applyAlignment="1">
      <alignment vertical="center" wrapText="1"/>
    </xf>
    <xf numFmtId="0" fontId="59" fillId="0" borderId="17" xfId="0" applyFont="1" applyBorder="1" applyAlignment="1">
      <alignment vertical="center" wrapText="1"/>
    </xf>
    <xf numFmtId="0" fontId="71" fillId="0" borderId="17" xfId="0" applyFont="1" applyBorder="1" applyAlignment="1">
      <alignment vertical="center"/>
    </xf>
    <xf numFmtId="0" fontId="71" fillId="0" borderId="17" xfId="0" applyFont="1" applyBorder="1" applyAlignment="1">
      <alignment vertical="center" wrapText="1"/>
    </xf>
    <xf numFmtId="0" fontId="79" fillId="0" borderId="17" xfId="0" applyFont="1" applyBorder="1" applyAlignment="1">
      <alignment vertical="center" wrapText="1"/>
    </xf>
    <xf numFmtId="0" fontId="81" fillId="0" borderId="17" xfId="0" applyFont="1" applyBorder="1" applyAlignment="1">
      <alignment horizontal="left" vertical="center" wrapText="1" indent="4"/>
    </xf>
    <xf numFmtId="0" fontId="75" fillId="0" borderId="32" xfId="0" applyFont="1" applyBorder="1"/>
    <xf numFmtId="0" fontId="76" fillId="0" borderId="32" xfId="0" applyFont="1" applyBorder="1" applyAlignment="1">
      <alignment horizontal="center" vertical="center"/>
    </xf>
    <xf numFmtId="0" fontId="0" fillId="0" borderId="32" xfId="0" applyFont="1" applyBorder="1"/>
    <xf numFmtId="0" fontId="0" fillId="0" borderId="31" xfId="0" applyFont="1" applyBorder="1"/>
    <xf numFmtId="0" fontId="76" fillId="3" borderId="35" xfId="0" applyFont="1" applyFill="1" applyBorder="1" applyAlignment="1">
      <alignment horizontal="center"/>
    </xf>
    <xf numFmtId="0" fontId="76" fillId="3" borderId="34" xfId="0" applyFont="1" applyFill="1" applyBorder="1"/>
    <xf numFmtId="0" fontId="56" fillId="3" borderId="34" xfId="0" applyFont="1" applyFill="1" applyBorder="1" applyAlignment="1">
      <alignment horizontal="center"/>
    </xf>
    <xf numFmtId="0" fontId="25" fillId="9" borderId="22" xfId="0" applyFont="1" applyFill="1" applyBorder="1" applyAlignment="1">
      <alignment vertical="center" wrapText="1"/>
    </xf>
    <xf numFmtId="0" fontId="25" fillId="9" borderId="24" xfId="0" applyFont="1" applyFill="1" applyBorder="1" applyAlignment="1">
      <alignment vertical="center" wrapText="1"/>
    </xf>
    <xf numFmtId="0" fontId="14" fillId="9" borderId="24" xfId="0" applyFont="1" applyFill="1" applyBorder="1" applyAlignment="1">
      <alignment vertical="top" wrapText="1"/>
    </xf>
    <xf numFmtId="0" fontId="14" fillId="9" borderId="23" xfId="0" applyFont="1" applyFill="1" applyBorder="1" applyAlignment="1">
      <alignment vertical="top" wrapText="1"/>
    </xf>
    <xf numFmtId="0" fontId="0" fillId="0" borderId="0" xfId="0" applyAlignment="1">
      <alignment horizontal="center"/>
    </xf>
    <xf numFmtId="0" fontId="0" fillId="2" borderId="0" xfId="0" applyFill="1" applyAlignment="1">
      <alignment horizontal="right"/>
    </xf>
    <xf numFmtId="0" fontId="25" fillId="0" borderId="1" xfId="0" applyFont="1" applyFill="1" applyBorder="1" applyAlignment="1">
      <alignment vertical="center" wrapText="1"/>
    </xf>
    <xf numFmtId="0" fontId="0" fillId="10" borderId="0" xfId="0" applyFill="1" applyAlignment="1">
      <alignment horizontal="right"/>
    </xf>
    <xf numFmtId="0" fontId="10" fillId="9" borderId="1" xfId="0" applyFont="1" applyFill="1" applyBorder="1"/>
    <xf numFmtId="164" fontId="34" fillId="9" borderId="1" xfId="1" applyNumberFormat="1" applyFont="1" applyFill="1" applyBorder="1"/>
    <xf numFmtId="165" fontId="14" fillId="12" borderId="1" xfId="2" applyNumberFormat="1" applyFont="1" applyFill="1" applyBorder="1" applyAlignment="1">
      <alignment vertical="center"/>
    </xf>
    <xf numFmtId="169" fontId="17" fillId="3" borderId="1" xfId="1" applyNumberFormat="1" applyFont="1" applyFill="1" applyBorder="1" applyAlignment="1">
      <alignment horizontal="center"/>
    </xf>
    <xf numFmtId="169" fontId="17" fillId="3" borderId="2" xfId="1" applyNumberFormat="1" applyFont="1" applyFill="1" applyBorder="1" applyAlignment="1">
      <alignment horizontal="center"/>
    </xf>
    <xf numFmtId="0" fontId="10" fillId="13" borderId="1" xfId="0" applyFont="1" applyFill="1" applyBorder="1"/>
    <xf numFmtId="164" fontId="14" fillId="13" borderId="1" xfId="1" applyNumberFormat="1" applyFont="1" applyFill="1" applyBorder="1"/>
    <xf numFmtId="0" fontId="6" fillId="13" borderId="0" xfId="4" applyFont="1" applyFill="1"/>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16" fillId="3" borderId="2" xfId="0" applyFont="1" applyFill="1" applyBorder="1" applyAlignment="1">
      <alignment horizontal="justify" vertical="center"/>
    </xf>
    <xf numFmtId="0" fontId="16" fillId="3" borderId="3" xfId="0" applyFont="1" applyFill="1" applyBorder="1" applyAlignment="1">
      <alignment horizontal="justify" vertical="center"/>
    </xf>
    <xf numFmtId="0" fontId="16" fillId="3" borderId="4" xfId="0" applyFont="1" applyFill="1" applyBorder="1" applyAlignment="1">
      <alignment horizontal="justify"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3" borderId="1" xfId="0" applyFont="1" applyFill="1" applyBorder="1" applyAlignment="1">
      <alignment horizontal="left"/>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4" fillId="3" borderId="1" xfId="0" applyFont="1" applyFill="1" applyBorder="1" applyAlignment="1">
      <alignment horizontal="justify" vertical="center"/>
    </xf>
    <xf numFmtId="0" fontId="9" fillId="3"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4" xfId="0" applyFont="1" applyFill="1" applyBorder="1" applyAlignment="1">
      <alignment horizontal="center" vertical="center"/>
    </xf>
    <xf numFmtId="0" fontId="42" fillId="3" borderId="5" xfId="0" applyFont="1" applyFill="1" applyBorder="1" applyAlignment="1">
      <alignment horizontal="center" vertical="center"/>
    </xf>
    <xf numFmtId="0" fontId="42" fillId="3" borderId="7" xfId="0" applyFont="1" applyFill="1" applyBorder="1" applyAlignment="1">
      <alignment horizontal="center" vertical="center"/>
    </xf>
    <xf numFmtId="0" fontId="42" fillId="3" borderId="10" xfId="0" applyFont="1" applyFill="1" applyBorder="1" applyAlignment="1">
      <alignment horizontal="center" vertical="center"/>
    </xf>
    <xf numFmtId="0" fontId="42" fillId="3" borderId="12" xfId="0" applyFont="1" applyFill="1" applyBorder="1" applyAlignment="1">
      <alignment horizontal="center" vertical="center"/>
    </xf>
    <xf numFmtId="0" fontId="28" fillId="2" borderId="0" xfId="0" applyFont="1" applyFill="1" applyAlignment="1">
      <alignment horizontal="left" vertical="center"/>
    </xf>
    <xf numFmtId="0" fontId="29" fillId="2" borderId="10" xfId="0" applyFont="1" applyFill="1" applyBorder="1" applyAlignment="1">
      <alignment horizontal="justify" vertical="center"/>
    </xf>
    <xf numFmtId="0" fontId="29" fillId="2" borderId="12" xfId="0" applyFont="1" applyFill="1" applyBorder="1" applyAlignment="1">
      <alignment horizontal="justify" vertical="center"/>
    </xf>
    <xf numFmtId="0" fontId="43" fillId="3" borderId="1" xfId="0" applyFont="1" applyFill="1" applyBorder="1" applyAlignment="1">
      <alignment horizontal="left" vertical="center"/>
    </xf>
    <xf numFmtId="0" fontId="14" fillId="2" borderId="2" xfId="0" applyFont="1" applyFill="1" applyBorder="1" applyAlignment="1">
      <alignment horizontal="center"/>
    </xf>
    <xf numFmtId="0" fontId="14" fillId="2" borderId="4" xfId="0" applyFont="1" applyFill="1" applyBorder="1" applyAlignment="1">
      <alignment horizontal="center"/>
    </xf>
    <xf numFmtId="0" fontId="14" fillId="8" borderId="1" xfId="0" applyFont="1" applyFill="1" applyBorder="1" applyAlignment="1">
      <alignment horizontal="center"/>
    </xf>
    <xf numFmtId="0" fontId="17" fillId="3" borderId="2" xfId="0" applyFont="1" applyFill="1" applyBorder="1" applyAlignment="1">
      <alignment horizontal="center"/>
    </xf>
    <xf numFmtId="0" fontId="17" fillId="3" borderId="4" xfId="0" applyFont="1" applyFill="1" applyBorder="1" applyAlignment="1">
      <alignment horizontal="center"/>
    </xf>
    <xf numFmtId="0" fontId="12" fillId="2" borderId="1" xfId="0" applyFont="1" applyFill="1" applyBorder="1" applyAlignment="1">
      <alignment horizontal="justify" vertical="center" wrapText="1"/>
    </xf>
    <xf numFmtId="0" fontId="14" fillId="13" borderId="2" xfId="0" applyFont="1" applyFill="1" applyBorder="1" applyAlignment="1">
      <alignment horizontal="center"/>
    </xf>
    <xf numFmtId="0" fontId="14" fillId="13" borderId="4" xfId="0" applyFont="1" applyFill="1" applyBorder="1" applyAlignment="1">
      <alignment horizontal="center"/>
    </xf>
    <xf numFmtId="0" fontId="16" fillId="3" borderId="5" xfId="0" applyFont="1" applyFill="1" applyBorder="1" applyAlignment="1">
      <alignment horizontal="justify" vertical="center"/>
    </xf>
    <xf numFmtId="0" fontId="16" fillId="3" borderId="6" xfId="0" applyFont="1" applyFill="1" applyBorder="1" applyAlignment="1">
      <alignment horizontal="justify" vertical="center"/>
    </xf>
    <xf numFmtId="0" fontId="16" fillId="3" borderId="7" xfId="0" applyFont="1" applyFill="1" applyBorder="1" applyAlignment="1">
      <alignment horizontal="justify" vertical="center"/>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2" fillId="2" borderId="33"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29" xfId="0" applyFont="1" applyFill="1" applyBorder="1" applyAlignment="1">
      <alignment horizontal="left" vertical="top"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49" fillId="0" borderId="0" xfId="3" applyFont="1"/>
    <xf numFmtId="0" fontId="45" fillId="0" borderId="0" xfId="3" applyFont="1" applyAlignment="1"/>
    <xf numFmtId="0" fontId="45" fillId="0" borderId="13" xfId="3" applyFont="1" applyBorder="1" applyAlignment="1">
      <alignment horizontal="center"/>
    </xf>
    <xf numFmtId="0" fontId="45" fillId="0" borderId="14" xfId="3" applyFont="1" applyBorder="1" applyAlignment="1">
      <alignment horizontal="center"/>
    </xf>
    <xf numFmtId="0" fontId="45" fillId="0" borderId="15" xfId="3" applyFont="1" applyBorder="1" applyAlignment="1">
      <alignment horizontal="center"/>
    </xf>
    <xf numFmtId="0" fontId="45" fillId="0" borderId="18" xfId="3" applyFont="1" applyBorder="1" applyAlignment="1">
      <alignment horizontal="center"/>
    </xf>
    <xf numFmtId="0" fontId="45" fillId="0" borderId="19" xfId="3" applyFont="1" applyBorder="1" applyAlignment="1">
      <alignment horizontal="center"/>
    </xf>
    <xf numFmtId="0" fontId="45" fillId="0" borderId="20" xfId="3" applyFont="1" applyBorder="1" applyAlignment="1">
      <alignment horizontal="center"/>
    </xf>
    <xf numFmtId="0" fontId="51" fillId="0" borderId="0" xfId="3" quotePrefix="1" applyFont="1" applyAlignment="1">
      <alignment horizontal="center" vertical="center"/>
    </xf>
    <xf numFmtId="10" fontId="49" fillId="0" borderId="0" xfId="3" applyNumberFormat="1" applyFont="1" applyAlignment="1">
      <alignment horizontal="center" vertical="center"/>
    </xf>
    <xf numFmtId="0" fontId="45" fillId="0" borderId="13" xfId="3" quotePrefix="1" applyFont="1" applyBorder="1" applyAlignment="1">
      <alignment horizontal="center"/>
    </xf>
    <xf numFmtId="0" fontId="45" fillId="0" borderId="14" xfId="3" quotePrefix="1" applyFont="1" applyBorder="1" applyAlignment="1">
      <alignment horizontal="center"/>
    </xf>
    <xf numFmtId="0" fontId="45" fillId="0" borderId="15" xfId="3" quotePrefix="1" applyFont="1" applyBorder="1" applyAlignment="1">
      <alignment horizontal="center"/>
    </xf>
    <xf numFmtId="0" fontId="45" fillId="0" borderId="18" xfId="3" quotePrefix="1" applyFont="1" applyBorder="1" applyAlignment="1">
      <alignment horizontal="center"/>
    </xf>
    <xf numFmtId="0" fontId="45" fillId="0" borderId="19" xfId="3" quotePrefix="1" applyFont="1" applyBorder="1" applyAlignment="1">
      <alignment horizontal="center"/>
    </xf>
    <xf numFmtId="0" fontId="45" fillId="0" borderId="20" xfId="3" quotePrefix="1" applyFont="1" applyBorder="1" applyAlignment="1">
      <alignment horizontal="center"/>
    </xf>
    <xf numFmtId="0" fontId="45" fillId="0" borderId="0" xfId="3" quotePrefix="1" applyFont="1" applyAlignment="1">
      <alignment horizont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17" fillId="3"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39" fillId="2" borderId="2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14" fillId="2" borderId="2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23" xfId="0" applyFont="1" applyFill="1" applyBorder="1" applyAlignment="1">
      <alignment horizontal="center" vertical="center" wrapText="1"/>
    </xf>
    <xf numFmtId="0" fontId="18" fillId="2" borderId="1" xfId="0" applyFont="1" applyFill="1" applyBorder="1" applyAlignment="1">
      <alignment vertical="center" wrapText="1"/>
    </xf>
    <xf numFmtId="0" fontId="24" fillId="2" borderId="2" xfId="0" applyFont="1" applyFill="1" applyBorder="1" applyAlignment="1">
      <alignment vertical="center" wrapText="1"/>
    </xf>
    <xf numFmtId="0" fontId="41" fillId="2" borderId="4" xfId="0" applyFont="1" applyFill="1" applyBorder="1" applyAlignment="1">
      <alignment vertical="center" wrapText="1"/>
    </xf>
    <xf numFmtId="0" fontId="25" fillId="2" borderId="10" xfId="0" applyFont="1" applyFill="1" applyBorder="1" applyAlignment="1">
      <alignment vertical="center" wrapText="1"/>
    </xf>
    <xf numFmtId="0" fontId="25" fillId="2" borderId="2" xfId="0" applyFont="1" applyFill="1" applyBorder="1" applyAlignment="1">
      <alignment vertical="center" wrapText="1"/>
    </xf>
    <xf numFmtId="0" fontId="18" fillId="2" borderId="4" xfId="0" applyFont="1" applyFill="1" applyBorder="1" applyAlignment="1">
      <alignment vertical="center" wrapText="1"/>
    </xf>
    <xf numFmtId="0" fontId="0" fillId="8" borderId="30" xfId="0" applyFont="1" applyFill="1" applyBorder="1" applyAlignment="1">
      <alignment horizontal="center" vertical="center"/>
    </xf>
    <xf numFmtId="0" fontId="0" fillId="8" borderId="31" xfId="0" applyFont="1" applyFill="1" applyBorder="1" applyAlignment="1">
      <alignment horizontal="center" vertical="center"/>
    </xf>
    <xf numFmtId="0" fontId="0" fillId="8" borderId="30" xfId="0" applyFont="1" applyFill="1" applyBorder="1" applyAlignment="1">
      <alignment horizontal="center" vertical="center" wrapText="1"/>
    </xf>
    <xf numFmtId="0" fontId="0" fillId="8" borderId="31" xfId="0" applyFont="1" applyFill="1" applyBorder="1" applyAlignment="1">
      <alignment horizontal="center" vertical="center" wrapText="1"/>
    </xf>
    <xf numFmtId="0" fontId="56" fillId="3" borderId="33" xfId="0" applyFont="1" applyFill="1" applyBorder="1" applyAlignment="1">
      <alignment horizontal="center"/>
    </xf>
    <xf numFmtId="0" fontId="56" fillId="3" borderId="29" xfId="0" applyFont="1" applyFill="1" applyBorder="1" applyAlignment="1">
      <alignment horizontal="center"/>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56" fillId="3" borderId="30" xfId="0" applyFont="1" applyFill="1" applyBorder="1" applyAlignment="1">
      <alignment horizontal="center"/>
    </xf>
    <xf numFmtId="0" fontId="56" fillId="3" borderId="31" xfId="0" applyFont="1" applyFill="1" applyBorder="1" applyAlignment="1">
      <alignment horizontal="center"/>
    </xf>
    <xf numFmtId="0" fontId="75" fillId="3" borderId="33" xfId="0" applyFont="1" applyFill="1" applyBorder="1" applyAlignment="1">
      <alignment horizontal="left" wrapText="1"/>
    </xf>
    <xf numFmtId="0" fontId="75" fillId="3" borderId="29" xfId="0" applyFont="1" applyFill="1" applyBorder="1" applyAlignment="1">
      <alignment horizontal="left" wrapText="1"/>
    </xf>
    <xf numFmtId="0" fontId="76" fillId="3" borderId="33" xfId="0" applyFont="1" applyFill="1" applyBorder="1" applyAlignment="1">
      <alignment horizontal="center" wrapText="1"/>
    </xf>
    <xf numFmtId="0" fontId="76" fillId="3" borderId="29" xfId="0" applyFont="1" applyFill="1" applyBorder="1" applyAlignment="1">
      <alignment horizontal="center" wrapText="1"/>
    </xf>
    <xf numFmtId="0" fontId="23" fillId="3" borderId="2" xfId="0" applyFont="1" applyFill="1"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14" fillId="0" borderId="2" xfId="0" applyFont="1" applyFill="1" applyBorder="1" applyAlignment="1">
      <alignment horizontal="justify" vertical="center" wrapText="1"/>
    </xf>
    <xf numFmtId="0" fontId="14" fillId="0" borderId="3" xfId="0" applyFont="1" applyFill="1" applyBorder="1" applyAlignment="1">
      <alignment horizontal="justify" vertical="center"/>
    </xf>
    <xf numFmtId="0" fontId="14" fillId="0" borderId="4" xfId="0" applyFont="1" applyFill="1" applyBorder="1" applyAlignment="1">
      <alignment horizontal="justify" vertical="center"/>
    </xf>
    <xf numFmtId="0" fontId="10" fillId="3" borderId="2" xfId="0" applyFont="1" applyFill="1" applyBorder="1" applyAlignment="1">
      <alignment horizontal="justify" vertical="center"/>
    </xf>
    <xf numFmtId="0" fontId="10" fillId="3" borderId="3" xfId="0" applyFont="1" applyFill="1" applyBorder="1" applyAlignment="1">
      <alignment horizontal="justify" vertical="center"/>
    </xf>
    <xf numFmtId="0" fontId="10" fillId="3" borderId="4" xfId="0" applyFont="1" applyFill="1" applyBorder="1" applyAlignment="1">
      <alignment horizontal="justify" vertical="center"/>
    </xf>
    <xf numFmtId="0" fontId="15" fillId="2" borderId="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3" xfId="0" applyFont="1" applyFill="1" applyBorder="1" applyAlignment="1">
      <alignment horizontal="left" vertical="top"/>
    </xf>
    <xf numFmtId="0" fontId="14" fillId="2" borderId="4" xfId="0" applyFont="1" applyFill="1" applyBorder="1" applyAlignment="1">
      <alignment horizontal="left" vertical="top"/>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3" fontId="65" fillId="0" borderId="13" xfId="0" applyNumberFormat="1" applyFont="1" applyFill="1" applyBorder="1" applyAlignment="1">
      <alignment horizontal="center" vertical="center" wrapText="1"/>
    </xf>
    <xf numFmtId="3" fontId="65" fillId="0" borderId="14" xfId="0" applyNumberFormat="1" applyFont="1" applyFill="1" applyBorder="1" applyAlignment="1">
      <alignment horizontal="center" vertical="center" wrapText="1"/>
    </xf>
    <xf numFmtId="3" fontId="65" fillId="0" borderId="15" xfId="0" applyNumberFormat="1" applyFont="1" applyFill="1" applyBorder="1" applyAlignment="1">
      <alignment horizontal="center" vertical="center" wrapText="1"/>
    </xf>
    <xf numFmtId="3" fontId="65" fillId="0" borderId="16" xfId="0" applyNumberFormat="1" applyFont="1" applyFill="1" applyBorder="1" applyAlignment="1">
      <alignment horizontal="center" vertical="center" wrapText="1"/>
    </xf>
    <xf numFmtId="3" fontId="65" fillId="0" borderId="0" xfId="0" applyNumberFormat="1" applyFont="1" applyFill="1" applyBorder="1" applyAlignment="1">
      <alignment horizontal="center" vertical="center" wrapText="1"/>
    </xf>
    <xf numFmtId="3" fontId="65" fillId="0" borderId="17" xfId="0" applyNumberFormat="1" applyFont="1" applyFill="1" applyBorder="1" applyAlignment="1">
      <alignment horizontal="center" vertical="center" wrapText="1"/>
    </xf>
    <xf numFmtId="3" fontId="65" fillId="0" borderId="18" xfId="0" applyNumberFormat="1" applyFont="1" applyFill="1" applyBorder="1" applyAlignment="1">
      <alignment horizontal="center" vertical="center" wrapText="1"/>
    </xf>
    <xf numFmtId="3" fontId="65" fillId="0" borderId="19" xfId="0" applyNumberFormat="1" applyFont="1" applyFill="1" applyBorder="1" applyAlignment="1">
      <alignment horizontal="center" vertical="center" wrapText="1"/>
    </xf>
    <xf numFmtId="3" fontId="65" fillId="0" borderId="20" xfId="0" applyNumberFormat="1" applyFont="1" applyFill="1" applyBorder="1" applyAlignment="1">
      <alignment horizontal="center" vertical="center" wrapText="1"/>
    </xf>
    <xf numFmtId="3" fontId="65" fillId="0" borderId="30" xfId="0" applyNumberFormat="1" applyFont="1" applyFill="1" applyBorder="1" applyAlignment="1">
      <alignment horizontal="center" vertical="center" wrapText="1"/>
    </xf>
    <xf numFmtId="3" fontId="65" fillId="0" borderId="32" xfId="0" applyNumberFormat="1" applyFont="1" applyFill="1" applyBorder="1" applyAlignment="1">
      <alignment horizontal="center" vertical="center" wrapText="1"/>
    </xf>
    <xf numFmtId="3" fontId="65" fillId="0" borderId="31" xfId="0" applyNumberFormat="1" applyFont="1" applyFill="1" applyBorder="1" applyAlignment="1">
      <alignment horizontal="center" vertical="center" wrapText="1"/>
    </xf>
    <xf numFmtId="3" fontId="63" fillId="0" borderId="33" xfId="0" applyNumberFormat="1" applyFont="1" applyBorder="1" applyAlignment="1">
      <alignment horizontal="center" vertical="center" wrapText="1"/>
    </xf>
    <xf numFmtId="3" fontId="63" fillId="0" borderId="29" xfId="0" applyNumberFormat="1" applyFont="1" applyBorder="1" applyAlignment="1">
      <alignment horizontal="center" vertical="center" wrapText="1"/>
    </xf>
    <xf numFmtId="0" fontId="59" fillId="3" borderId="33" xfId="0" applyFont="1" applyFill="1" applyBorder="1" applyAlignment="1">
      <alignment horizontal="center" vertical="center" wrapText="1"/>
    </xf>
    <xf numFmtId="0" fontId="59" fillId="3" borderId="21" xfId="0" applyFont="1" applyFill="1" applyBorder="1" applyAlignment="1">
      <alignment horizontal="center" vertical="center" wrapText="1"/>
    </xf>
    <xf numFmtId="0" fontId="59" fillId="3" borderId="29" xfId="0" applyFont="1" applyFill="1" applyBorder="1" applyAlignment="1">
      <alignment horizontal="center" vertical="center" wrapText="1"/>
    </xf>
    <xf numFmtId="3" fontId="65" fillId="0" borderId="30" xfId="0" applyNumberFormat="1" applyFont="1" applyFill="1" applyBorder="1" applyAlignment="1">
      <alignment horizontal="justify" vertical="center" wrapText="1"/>
    </xf>
    <xf numFmtId="3" fontId="65" fillId="0" borderId="32" xfId="0" applyNumberFormat="1" applyFont="1" applyFill="1" applyBorder="1" applyAlignment="1">
      <alignment horizontal="justify" vertical="center" wrapText="1"/>
    </xf>
    <xf numFmtId="3" fontId="65" fillId="0" borderId="31" xfId="0" applyNumberFormat="1" applyFont="1" applyFill="1" applyBorder="1" applyAlignment="1">
      <alignment horizontal="justify" vertical="center" wrapText="1"/>
    </xf>
    <xf numFmtId="0" fontId="59" fillId="0" borderId="30" xfId="0" applyFont="1" applyBorder="1" applyAlignment="1">
      <alignment horizontal="left" vertical="center" wrapText="1"/>
    </xf>
    <xf numFmtId="0" fontId="59" fillId="0" borderId="32" xfId="0" applyFont="1" applyBorder="1" applyAlignment="1">
      <alignment horizontal="left" vertical="center" wrapText="1"/>
    </xf>
    <xf numFmtId="0" fontId="59" fillId="0" borderId="31" xfId="0" applyFont="1" applyBorder="1" applyAlignment="1">
      <alignment horizontal="left" vertical="center" wrapText="1"/>
    </xf>
    <xf numFmtId="3" fontId="63" fillId="0" borderId="13" xfId="0" applyNumberFormat="1" applyFont="1" applyBorder="1" applyAlignment="1">
      <alignment horizontal="center" vertical="center" wrapText="1"/>
    </xf>
    <xf numFmtId="3" fontId="63" fillId="0" borderId="14" xfId="0" applyNumberFormat="1" applyFont="1" applyBorder="1" applyAlignment="1">
      <alignment horizontal="center" vertical="center" wrapText="1"/>
    </xf>
    <xf numFmtId="3" fontId="63" fillId="0" borderId="15" xfId="0" applyNumberFormat="1" applyFont="1" applyBorder="1" applyAlignment="1">
      <alignment horizontal="center" vertical="center" wrapText="1"/>
    </xf>
    <xf numFmtId="3" fontId="63" fillId="0" borderId="16" xfId="0" applyNumberFormat="1" applyFont="1" applyBorder="1" applyAlignment="1">
      <alignment horizontal="center" vertical="center" wrapText="1"/>
    </xf>
    <xf numFmtId="3" fontId="63" fillId="0" borderId="0" xfId="0" applyNumberFormat="1" applyFont="1" applyBorder="1" applyAlignment="1">
      <alignment horizontal="center" vertical="center" wrapText="1"/>
    </xf>
    <xf numFmtId="3" fontId="63" fillId="0" borderId="17" xfId="0" applyNumberFormat="1" applyFont="1" applyBorder="1" applyAlignment="1">
      <alignment horizontal="center" vertical="center" wrapText="1"/>
    </xf>
    <xf numFmtId="0" fontId="63" fillId="0" borderId="33" xfId="0" applyFont="1" applyBorder="1" applyAlignment="1">
      <alignment horizontal="left" vertical="center" wrapText="1"/>
    </xf>
    <xf numFmtId="0" fontId="63" fillId="0" borderId="29" xfId="0" applyFont="1" applyBorder="1" applyAlignment="1">
      <alignment horizontal="left" vertical="center" wrapText="1"/>
    </xf>
    <xf numFmtId="0" fontId="0" fillId="0" borderId="33" xfId="0" applyBorder="1" applyAlignment="1">
      <alignment horizontal="left"/>
    </xf>
    <xf numFmtId="0" fontId="0" fillId="0" borderId="29" xfId="0" applyBorder="1" applyAlignment="1">
      <alignment horizontal="left"/>
    </xf>
    <xf numFmtId="3" fontId="63" fillId="0" borderId="21" xfId="0" applyNumberFormat="1" applyFont="1" applyBorder="1" applyAlignment="1">
      <alignment horizontal="center" vertical="center" wrapText="1"/>
    </xf>
    <xf numFmtId="0" fontId="59" fillId="3" borderId="13" xfId="0" applyFont="1" applyFill="1" applyBorder="1" applyAlignment="1">
      <alignment horizontal="center" vertical="center"/>
    </xf>
    <xf numFmtId="0" fontId="59" fillId="3" borderId="15" xfId="0" applyFont="1" applyFill="1" applyBorder="1" applyAlignment="1">
      <alignment horizontal="center" vertical="center"/>
    </xf>
    <xf numFmtId="0" fontId="59" fillId="3" borderId="18" xfId="0" applyFont="1" applyFill="1" applyBorder="1" applyAlignment="1">
      <alignment horizontal="center" vertical="center"/>
    </xf>
    <xf numFmtId="0" fontId="59" fillId="3" borderId="20" xfId="0" applyFont="1" applyFill="1" applyBorder="1" applyAlignment="1">
      <alignment horizontal="center" vertical="center"/>
    </xf>
    <xf numFmtId="0" fontId="63" fillId="0" borderId="16" xfId="0" applyFont="1" applyBorder="1" applyAlignment="1">
      <alignment horizontal="left" vertical="center" wrapText="1"/>
    </xf>
    <xf numFmtId="0" fontId="63" fillId="0" borderId="17" xfId="0" applyFont="1" applyBorder="1" applyAlignment="1">
      <alignment horizontal="left" vertical="center" wrapText="1"/>
    </xf>
    <xf numFmtId="0" fontId="63" fillId="0" borderId="13" xfId="0" applyFont="1" applyBorder="1" applyAlignment="1">
      <alignment horizontal="left" vertical="center" wrapText="1"/>
    </xf>
    <xf numFmtId="0" fontId="63" fillId="0" borderId="15" xfId="0" applyFont="1" applyBorder="1" applyAlignment="1">
      <alignment horizontal="left" vertical="center" wrapText="1"/>
    </xf>
    <xf numFmtId="3" fontId="63" fillId="0" borderId="18" xfId="0" applyNumberFormat="1" applyFont="1" applyBorder="1" applyAlignment="1">
      <alignment horizontal="center" vertical="center" wrapText="1"/>
    </xf>
    <xf numFmtId="3" fontId="63" fillId="0" borderId="20" xfId="0" applyNumberFormat="1" applyFont="1" applyBorder="1" applyAlignment="1">
      <alignment horizontal="center" vertical="center" wrapText="1"/>
    </xf>
    <xf numFmtId="0" fontId="63" fillId="0" borderId="18" xfId="0" applyFont="1" applyBorder="1" applyAlignment="1">
      <alignment horizontal="left" vertical="center" wrapText="1"/>
    </xf>
    <xf numFmtId="0" fontId="63" fillId="0" borderId="20" xfId="0" applyFont="1" applyBorder="1" applyAlignment="1">
      <alignment horizontal="left" vertical="center" wrapText="1"/>
    </xf>
    <xf numFmtId="0" fontId="63" fillId="0" borderId="30" xfId="0" applyFont="1" applyBorder="1" applyAlignment="1">
      <alignment horizontal="justify" vertical="center" wrapText="1"/>
    </xf>
    <xf numFmtId="0" fontId="63" fillId="0" borderId="31" xfId="0" applyFont="1" applyBorder="1" applyAlignment="1">
      <alignment horizontal="justify" vertical="center" wrapText="1"/>
    </xf>
    <xf numFmtId="3" fontId="63" fillId="0" borderId="30" xfId="0" applyNumberFormat="1" applyFont="1" applyBorder="1" applyAlignment="1">
      <alignment horizontal="justify" vertical="center" wrapText="1"/>
    </xf>
    <xf numFmtId="3" fontId="63" fillId="0" borderId="31" xfId="0" applyNumberFormat="1" applyFont="1" applyBorder="1" applyAlignment="1">
      <alignment horizontal="justify" vertical="center" wrapText="1"/>
    </xf>
    <xf numFmtId="3" fontId="63" fillId="0" borderId="19" xfId="0" applyNumberFormat="1" applyFont="1" applyBorder="1" applyAlignment="1">
      <alignment horizontal="center" vertical="center" wrapText="1"/>
    </xf>
    <xf numFmtId="0" fontId="59" fillId="3" borderId="30"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30" xfId="0" applyFont="1" applyFill="1" applyBorder="1" applyAlignment="1">
      <alignment horizontal="center" vertical="center"/>
    </xf>
    <xf numFmtId="0" fontId="59" fillId="3" borderId="31" xfId="0" applyFont="1" applyFill="1" applyBorder="1" applyAlignment="1">
      <alignment horizontal="center" vertical="center"/>
    </xf>
    <xf numFmtId="0" fontId="59" fillId="3" borderId="14" xfId="0" applyFont="1" applyFill="1" applyBorder="1" applyAlignment="1">
      <alignment horizontal="center" vertical="center"/>
    </xf>
    <xf numFmtId="0" fontId="59" fillId="3" borderId="19" xfId="0" applyFont="1" applyFill="1" applyBorder="1" applyAlignment="1">
      <alignment horizontal="center" vertical="center"/>
    </xf>
    <xf numFmtId="0" fontId="60" fillId="0" borderId="30" xfId="0" applyFont="1" applyBorder="1" applyAlignment="1">
      <alignment vertical="center" wrapText="1"/>
    </xf>
    <xf numFmtId="0" fontId="60" fillId="0" borderId="32" xfId="0" applyFont="1" applyBorder="1" applyAlignment="1">
      <alignment vertical="center" wrapText="1"/>
    </xf>
    <xf numFmtId="0" fontId="60" fillId="0" borderId="31" xfId="0" applyFont="1" applyBorder="1" applyAlignment="1">
      <alignment vertical="center" wrapText="1"/>
    </xf>
    <xf numFmtId="0" fontId="60" fillId="0" borderId="30" xfId="0" applyFont="1" applyBorder="1" applyAlignment="1">
      <alignment vertical="center"/>
    </xf>
    <xf numFmtId="0" fontId="60" fillId="0" borderId="32" xfId="0" applyFont="1" applyBorder="1" applyAlignment="1">
      <alignment vertical="center"/>
    </xf>
    <xf numFmtId="0" fontId="60" fillId="0" borderId="31" xfId="0" applyFont="1" applyBorder="1" applyAlignment="1">
      <alignment vertical="center"/>
    </xf>
    <xf numFmtId="0" fontId="62" fillId="0" borderId="30" xfId="0" applyFont="1" applyBorder="1" applyAlignment="1">
      <alignment horizontal="center" vertical="center"/>
    </xf>
    <xf numFmtId="0" fontId="62" fillId="0" borderId="32" xfId="0" applyFont="1" applyBorder="1" applyAlignment="1">
      <alignment horizontal="center" vertical="center"/>
    </xf>
    <xf numFmtId="0" fontId="62" fillId="0" borderId="31" xfId="0" applyFont="1" applyBorder="1" applyAlignment="1">
      <alignment horizontal="center" vertical="center"/>
    </xf>
    <xf numFmtId="0" fontId="59" fillId="0" borderId="30"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31" xfId="0" applyFont="1" applyBorder="1" applyAlignment="1">
      <alignment horizontal="center" vertical="center" wrapText="1"/>
    </xf>
    <xf numFmtId="0" fontId="59" fillId="0" borderId="30" xfId="0" applyFont="1" applyBorder="1" applyAlignment="1">
      <alignment horizontal="justify" vertical="center" wrapText="1"/>
    </xf>
    <xf numFmtId="0" fontId="59" fillId="0" borderId="32" xfId="0" applyFont="1" applyBorder="1" applyAlignment="1">
      <alignment horizontal="justify" vertical="center" wrapText="1"/>
    </xf>
    <xf numFmtId="0" fontId="59" fillId="0" borderId="31" xfId="0" applyFont="1" applyBorder="1" applyAlignment="1">
      <alignment horizontal="justify" vertical="center" wrapText="1"/>
    </xf>
    <xf numFmtId="0" fontId="61" fillId="0" borderId="30" xfId="0" applyFont="1" applyBorder="1" applyAlignment="1">
      <alignment vertical="center" wrapText="1"/>
    </xf>
    <xf numFmtId="0" fontId="61" fillId="0" borderId="32" xfId="0" applyFont="1" applyBorder="1" applyAlignment="1">
      <alignment vertical="center" wrapText="1"/>
    </xf>
    <xf numFmtId="0" fontId="61" fillId="0" borderId="31" xfId="0" applyFont="1" applyBorder="1" applyAlignment="1">
      <alignment vertical="center" wrapText="1"/>
    </xf>
    <xf numFmtId="0" fontId="57" fillId="0" borderId="30" xfId="0" applyFont="1" applyBorder="1" applyAlignment="1">
      <alignment horizontal="center" vertical="center" wrapText="1"/>
    </xf>
    <xf numFmtId="0" fontId="57" fillId="0" borderId="31" xfId="0" applyFont="1" applyBorder="1" applyAlignment="1">
      <alignment horizontal="center" vertical="center" wrapText="1"/>
    </xf>
    <xf numFmtId="0" fontId="57" fillId="0" borderId="30" xfId="0" applyFont="1" applyBorder="1" applyAlignment="1">
      <alignment horizontal="center" vertical="center"/>
    </xf>
    <xf numFmtId="0" fontId="57" fillId="0" borderId="31" xfId="0" applyFont="1" applyBorder="1" applyAlignment="1">
      <alignment horizontal="center" vertical="center"/>
    </xf>
    <xf numFmtId="0" fontId="62" fillId="0" borderId="30"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31" xfId="0" applyFont="1" applyBorder="1" applyAlignment="1">
      <alignment horizontal="center" vertical="center" wrapText="1"/>
    </xf>
    <xf numFmtId="0" fontId="57" fillId="0" borderId="32" xfId="0" applyFont="1" applyBorder="1" applyAlignment="1">
      <alignment horizontal="center" vertical="center"/>
    </xf>
    <xf numFmtId="0" fontId="12" fillId="0" borderId="8" xfId="4" applyFont="1" applyFill="1" applyBorder="1" applyAlignment="1">
      <alignment horizontal="left" vertical="top" wrapText="1"/>
    </xf>
    <xf numFmtId="0" fontId="12" fillId="0" borderId="0" xfId="4" applyFont="1" applyFill="1" applyBorder="1" applyAlignment="1">
      <alignment horizontal="left" vertical="top" wrapText="1"/>
    </xf>
    <xf numFmtId="0" fontId="9" fillId="4" borderId="1" xfId="4" applyFont="1" applyFill="1" applyBorder="1" applyAlignment="1">
      <alignment horizontal="center" vertical="center" wrapText="1"/>
    </xf>
    <xf numFmtId="0" fontId="5" fillId="4" borderId="1" xfId="4" applyFont="1" applyFill="1" applyBorder="1" applyAlignment="1">
      <alignment horizontal="center" vertical="top" wrapText="1"/>
    </xf>
    <xf numFmtId="164" fontId="13" fillId="4" borderId="1" xfId="6" applyNumberFormat="1" applyFont="1" applyFill="1" applyBorder="1" applyAlignment="1" applyProtection="1">
      <alignment horizontal="center" vertical="center"/>
    </xf>
    <xf numFmtId="0" fontId="6" fillId="4" borderId="8" xfId="4" applyFont="1" applyFill="1" applyBorder="1" applyAlignment="1">
      <alignment horizontal="center" wrapText="1"/>
    </xf>
    <xf numFmtId="0" fontId="6" fillId="4" borderId="0" xfId="4" applyFont="1" applyFill="1" applyAlignment="1">
      <alignment horizontal="center" wrapText="1"/>
    </xf>
    <xf numFmtId="0" fontId="9" fillId="0" borderId="8" xfId="4" applyFont="1" applyFill="1" applyBorder="1" applyAlignment="1">
      <alignment horizontal="left" vertical="top" wrapText="1"/>
    </xf>
    <xf numFmtId="0" fontId="9" fillId="0" borderId="0" xfId="4" applyFont="1" applyFill="1" applyBorder="1" applyAlignment="1">
      <alignment horizontal="left" vertical="top" wrapText="1"/>
    </xf>
    <xf numFmtId="0" fontId="9" fillId="4" borderId="3" xfId="5" applyFont="1" applyFill="1" applyBorder="1" applyAlignment="1">
      <alignment horizontal="center" wrapText="1"/>
    </xf>
    <xf numFmtId="0" fontId="12" fillId="2" borderId="5" xfId="4" applyFont="1" applyFill="1" applyBorder="1" applyAlignment="1">
      <alignment horizontal="justify" vertical="center" wrapText="1"/>
    </xf>
    <xf numFmtId="0" fontId="12" fillId="2" borderId="6" xfId="4" applyFont="1" applyFill="1" applyBorder="1" applyAlignment="1">
      <alignment horizontal="justify" vertical="center" wrapText="1"/>
    </xf>
    <xf numFmtId="0" fontId="12" fillId="2" borderId="7" xfId="4" applyFont="1" applyFill="1" applyBorder="1" applyAlignment="1">
      <alignment horizontal="justify" vertical="center" wrapText="1"/>
    </xf>
    <xf numFmtId="0" fontId="12" fillId="2" borderId="8" xfId="4" applyFont="1" applyFill="1" applyBorder="1" applyAlignment="1">
      <alignment horizontal="justify" vertical="center" wrapText="1"/>
    </xf>
    <xf numFmtId="0" fontId="12" fillId="2" borderId="0" xfId="4" applyFont="1" applyFill="1" applyAlignment="1">
      <alignment horizontal="justify" vertical="center" wrapText="1"/>
    </xf>
    <xf numFmtId="0" fontId="12" fillId="2" borderId="9" xfId="4" applyFont="1" applyFill="1" applyBorder="1" applyAlignment="1">
      <alignment horizontal="justify" vertical="center" wrapText="1"/>
    </xf>
    <xf numFmtId="0" fontId="12" fillId="2" borderId="10" xfId="4" applyFont="1" applyFill="1" applyBorder="1" applyAlignment="1">
      <alignment horizontal="justify" vertical="center" wrapText="1"/>
    </xf>
    <xf numFmtId="0" fontId="12" fillId="2" borderId="11" xfId="4" applyFont="1" applyFill="1" applyBorder="1" applyAlignment="1">
      <alignment horizontal="justify" vertical="center" wrapText="1"/>
    </xf>
    <xf numFmtId="0" fontId="12" fillId="2" borderId="12" xfId="4" applyFont="1" applyFill="1" applyBorder="1" applyAlignment="1">
      <alignment horizontal="justify" vertical="center" wrapText="1"/>
    </xf>
    <xf numFmtId="0" fontId="12" fillId="0" borderId="8" xfId="4" quotePrefix="1" applyFont="1" applyFill="1" applyBorder="1" applyAlignment="1">
      <alignment horizontal="justify" vertical="top" wrapText="1"/>
    </xf>
    <xf numFmtId="0" fontId="12" fillId="0" borderId="0" xfId="4" quotePrefix="1" applyFont="1" applyFill="1" applyAlignment="1">
      <alignment horizontal="justify" vertical="top" wrapText="1"/>
    </xf>
    <xf numFmtId="0" fontId="6" fillId="0" borderId="1" xfId="4" applyFont="1" applyBorder="1" applyAlignment="1">
      <alignment horizontal="left" wrapText="1"/>
    </xf>
    <xf numFmtId="0" fontId="9" fillId="4" borderId="1" xfId="5"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5" xfId="4" applyFont="1" applyFill="1" applyBorder="1" applyAlignment="1">
      <alignment horizontal="center" vertical="center"/>
    </xf>
    <xf numFmtId="0" fontId="12" fillId="2" borderId="8" xfId="4" applyFont="1" applyFill="1" applyBorder="1" applyAlignment="1">
      <alignment horizontal="center" vertical="center"/>
    </xf>
    <xf numFmtId="0" fontId="12" fillId="2" borderId="10" xfId="4" applyFont="1" applyFill="1" applyBorder="1" applyAlignment="1">
      <alignment horizontal="center" vertical="center"/>
    </xf>
    <xf numFmtId="0" fontId="12" fillId="0" borderId="1" xfId="4" applyFont="1" applyFill="1" applyBorder="1" applyAlignment="1">
      <alignment horizontal="left" vertical="top" wrapText="1"/>
    </xf>
    <xf numFmtId="0" fontId="9" fillId="0" borderId="1" xfId="4" applyFont="1" applyFill="1" applyBorder="1" applyAlignment="1">
      <alignment horizontal="left" vertical="top" wrapText="1"/>
    </xf>
    <xf numFmtId="0" fontId="10" fillId="2" borderId="26" xfId="0" applyFont="1" applyFill="1" applyBorder="1" applyAlignment="1">
      <alignment vertical="center" wrapText="1"/>
    </xf>
    <xf numFmtId="0" fontId="10" fillId="2" borderId="0" xfId="0" applyFont="1" applyFill="1" applyBorder="1" applyAlignment="1">
      <alignment vertical="center" wrapText="1"/>
    </xf>
    <xf numFmtId="0" fontId="10" fillId="2" borderId="27" xfId="0" applyFont="1" applyFill="1" applyBorder="1" applyAlignment="1">
      <alignment vertical="center" wrapText="1"/>
    </xf>
  </cellXfs>
  <cellStyles count="9">
    <cellStyle name="Millares" xfId="1" builtinId="3"/>
    <cellStyle name="Millares 2" xfId="6"/>
    <cellStyle name="Moneda" xfId="8" builtinId="4"/>
    <cellStyle name="Normal" xfId="0" builtinId="0"/>
    <cellStyle name="Normal 2" xfId="3"/>
    <cellStyle name="Normal 2 2" xfId="5"/>
    <cellStyle name="Normal 3" xfId="4"/>
    <cellStyle name="Porcentaje" xfId="2" builtinId="5"/>
    <cellStyle name="Porcentaje 2" xfId="7"/>
  </cellStyles>
  <dxfs count="0"/>
  <tableStyles count="0" defaultTableStyle="TableStyleMedium2" defaultPivotStyle="PivotStyleLight16"/>
  <colors>
    <mruColors>
      <color rgb="FFCCFFFF"/>
      <color rgb="FF008000"/>
      <color rgb="FF35A0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696951</xdr:colOff>
      <xdr:row>2</xdr:row>
      <xdr:rowOff>111512</xdr:rowOff>
    </xdr:from>
    <xdr:to>
      <xdr:col>3</xdr:col>
      <xdr:colOff>343829</xdr:colOff>
      <xdr:row>14</xdr:row>
      <xdr:rowOff>162622</xdr:rowOff>
    </xdr:to>
    <xdr:cxnSp macro="">
      <xdr:nvCxnSpPr>
        <xdr:cNvPr id="3" name="Conector recto de flecha 2">
          <a:extLst>
            <a:ext uri="{FF2B5EF4-FFF2-40B4-BE49-F238E27FC236}">
              <a16:creationId xmlns:a16="http://schemas.microsoft.com/office/drawing/2014/main" id="{00000000-0008-0000-0400-000003000000}"/>
            </a:ext>
          </a:extLst>
        </xdr:cNvPr>
        <xdr:cNvCxnSpPr/>
      </xdr:nvCxnSpPr>
      <xdr:spPr>
        <a:xfrm flipH="1">
          <a:off x="1737731" y="418171"/>
          <a:ext cx="659781" cy="403767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471604</xdr:colOff>
      <xdr:row>3</xdr:row>
      <xdr:rowOff>95251</xdr:rowOff>
    </xdr:from>
    <xdr:to>
      <xdr:col>2</xdr:col>
      <xdr:colOff>308982</xdr:colOff>
      <xdr:row>14</xdr:row>
      <xdr:rowOff>118482</xdr:rowOff>
    </xdr:to>
    <xdr:cxnSp macro="">
      <xdr:nvCxnSpPr>
        <xdr:cNvPr id="4" name="Conector recto de flecha 3">
          <a:extLst>
            <a:ext uri="{FF2B5EF4-FFF2-40B4-BE49-F238E27FC236}">
              <a16:creationId xmlns:a16="http://schemas.microsoft.com/office/drawing/2014/main" id="{00000000-0008-0000-0400-000004000000}"/>
            </a:ext>
          </a:extLst>
        </xdr:cNvPr>
        <xdr:cNvCxnSpPr/>
      </xdr:nvCxnSpPr>
      <xdr:spPr>
        <a:xfrm>
          <a:off x="638872" y="532007"/>
          <a:ext cx="710890" cy="387969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466725</xdr:colOff>
      <xdr:row>0</xdr:row>
      <xdr:rowOff>0</xdr:rowOff>
    </xdr:from>
    <xdr:to>
      <xdr:col>9</xdr:col>
      <xdr:colOff>479425</xdr:colOff>
      <xdr:row>0</xdr:row>
      <xdr:rowOff>0</xdr:rowOff>
    </xdr:to>
    <xdr:grpSp>
      <xdr:nvGrpSpPr>
        <xdr:cNvPr id="2" name="Group 1900">
          <a:extLst>
            <a:ext uri="{FF2B5EF4-FFF2-40B4-BE49-F238E27FC236}">
              <a16:creationId xmlns:a16="http://schemas.microsoft.com/office/drawing/2014/main" id="{00000000-0008-0000-0300-000002000000}"/>
            </a:ext>
          </a:extLst>
        </xdr:cNvPr>
        <xdr:cNvGrpSpPr>
          <a:grpSpLocks/>
        </xdr:cNvGrpSpPr>
      </xdr:nvGrpSpPr>
      <xdr:grpSpPr bwMode="auto">
        <a:xfrm>
          <a:off x="390525" y="0"/>
          <a:ext cx="11157273" cy="0"/>
          <a:chOff x="735" y="-164"/>
          <a:chExt cx="10820" cy="9874"/>
        </a:xfrm>
      </xdr:grpSpPr>
      <xdr:grpSp>
        <xdr:nvGrpSpPr>
          <xdr:cNvPr id="3" name="Group 1901">
            <a:extLst>
              <a:ext uri="{FF2B5EF4-FFF2-40B4-BE49-F238E27FC236}">
                <a16:creationId xmlns:a16="http://schemas.microsoft.com/office/drawing/2014/main" id="{00000000-0008-0000-0300-000003000000}"/>
              </a:ext>
            </a:extLst>
          </xdr:cNvPr>
          <xdr:cNvGrpSpPr>
            <a:grpSpLocks/>
          </xdr:cNvGrpSpPr>
        </xdr:nvGrpSpPr>
        <xdr:grpSpPr bwMode="auto">
          <a:xfrm>
            <a:off x="740" y="-159"/>
            <a:ext cx="10810" cy="2"/>
            <a:chOff x="740" y="-159"/>
            <a:chExt cx="10810" cy="2"/>
          </a:xfrm>
        </xdr:grpSpPr>
        <xdr:sp macro="" textlink="">
          <xdr:nvSpPr>
            <xdr:cNvPr id="10" name="Freeform 1902">
              <a:extLst>
                <a:ext uri="{FF2B5EF4-FFF2-40B4-BE49-F238E27FC236}">
                  <a16:creationId xmlns:a16="http://schemas.microsoft.com/office/drawing/2014/main" id="{00000000-0008-0000-0300-00000A000000}"/>
                </a:ext>
              </a:extLst>
            </xdr:cNvPr>
            <xdr:cNvSpPr>
              <a:spLocks/>
            </xdr:cNvSpPr>
          </xdr:nvSpPr>
          <xdr:spPr bwMode="auto">
            <a:xfrm>
              <a:off x="740" y="-159"/>
              <a:ext cx="10810" cy="2"/>
            </a:xfrm>
            <a:custGeom>
              <a:avLst/>
              <a:gdLst>
                <a:gd name="T0" fmla="+- 0 740 740"/>
                <a:gd name="T1" fmla="*/ T0 w 10810"/>
                <a:gd name="T2" fmla="+- 0 11550 740"/>
                <a:gd name="T3" fmla="*/ T2 w 10810"/>
              </a:gdLst>
              <a:ahLst/>
              <a:cxnLst>
                <a:cxn ang="0">
                  <a:pos x="T1" y="0"/>
                </a:cxn>
                <a:cxn ang="0">
                  <a:pos x="T3" y="0"/>
                </a:cxn>
              </a:cxnLst>
              <a:rect l="0" t="0" r="r" b="b"/>
              <a:pathLst>
                <a:path w="10810">
                  <a:moveTo>
                    <a:pt x="0" y="0"/>
                  </a:moveTo>
                  <a:lnTo>
                    <a:pt x="10810" y="0"/>
                  </a:lnTo>
                </a:path>
              </a:pathLst>
            </a:custGeom>
            <a:noFill/>
            <a:ln w="6350">
              <a:solidFill>
                <a:srgbClr val="545861"/>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s-MX"/>
            </a:p>
          </xdr:txBody>
        </xdr:sp>
      </xdr:grpSp>
      <xdr:grpSp>
        <xdr:nvGrpSpPr>
          <xdr:cNvPr id="4" name="Group 1903">
            <a:extLst>
              <a:ext uri="{FF2B5EF4-FFF2-40B4-BE49-F238E27FC236}">
                <a16:creationId xmlns:a16="http://schemas.microsoft.com/office/drawing/2014/main" id="{00000000-0008-0000-0300-000004000000}"/>
              </a:ext>
            </a:extLst>
          </xdr:cNvPr>
          <xdr:cNvGrpSpPr>
            <a:grpSpLocks/>
          </xdr:cNvGrpSpPr>
        </xdr:nvGrpSpPr>
        <xdr:grpSpPr bwMode="auto">
          <a:xfrm>
            <a:off x="745" y="-154"/>
            <a:ext cx="2" cy="9854"/>
            <a:chOff x="745" y="-154"/>
            <a:chExt cx="2" cy="9854"/>
          </a:xfrm>
        </xdr:grpSpPr>
        <xdr:sp macro="" textlink="">
          <xdr:nvSpPr>
            <xdr:cNvPr id="9" name="Freeform 1904">
              <a:extLst>
                <a:ext uri="{FF2B5EF4-FFF2-40B4-BE49-F238E27FC236}">
                  <a16:creationId xmlns:a16="http://schemas.microsoft.com/office/drawing/2014/main" id="{00000000-0008-0000-0300-000009000000}"/>
                </a:ext>
              </a:extLst>
            </xdr:cNvPr>
            <xdr:cNvSpPr>
              <a:spLocks/>
            </xdr:cNvSpPr>
          </xdr:nvSpPr>
          <xdr:spPr bwMode="auto">
            <a:xfrm>
              <a:off x="745" y="-154"/>
              <a:ext cx="2" cy="9854"/>
            </a:xfrm>
            <a:custGeom>
              <a:avLst/>
              <a:gdLst>
                <a:gd name="T0" fmla="+- 0 9699 -154"/>
                <a:gd name="T1" fmla="*/ 9699 h 9854"/>
                <a:gd name="T2" fmla="+- 0 -154 -154"/>
                <a:gd name="T3" fmla="*/ -154 h 9854"/>
              </a:gdLst>
              <a:ahLst/>
              <a:cxnLst>
                <a:cxn ang="0">
                  <a:pos x="0" y="T1"/>
                </a:cxn>
                <a:cxn ang="0">
                  <a:pos x="0" y="T3"/>
                </a:cxn>
              </a:cxnLst>
              <a:rect l="0" t="0" r="r" b="b"/>
              <a:pathLst>
                <a:path h="9854">
                  <a:moveTo>
                    <a:pt x="0" y="9853"/>
                  </a:moveTo>
                  <a:lnTo>
                    <a:pt x="0" y="0"/>
                  </a:lnTo>
                </a:path>
              </a:pathLst>
            </a:custGeom>
            <a:noFill/>
            <a:ln w="6350">
              <a:solidFill>
                <a:srgbClr val="545861"/>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s-MX"/>
            </a:p>
          </xdr:txBody>
        </xdr:sp>
      </xdr:grpSp>
      <xdr:grpSp>
        <xdr:nvGrpSpPr>
          <xdr:cNvPr id="5" name="Group 1905">
            <a:extLst>
              <a:ext uri="{FF2B5EF4-FFF2-40B4-BE49-F238E27FC236}">
                <a16:creationId xmlns:a16="http://schemas.microsoft.com/office/drawing/2014/main" id="{00000000-0008-0000-0300-000005000000}"/>
              </a:ext>
            </a:extLst>
          </xdr:cNvPr>
          <xdr:cNvGrpSpPr>
            <a:grpSpLocks/>
          </xdr:cNvGrpSpPr>
        </xdr:nvGrpSpPr>
        <xdr:grpSpPr bwMode="auto">
          <a:xfrm>
            <a:off x="11545" y="-154"/>
            <a:ext cx="2" cy="9854"/>
            <a:chOff x="11545" y="-154"/>
            <a:chExt cx="2" cy="9854"/>
          </a:xfrm>
        </xdr:grpSpPr>
        <xdr:sp macro="" textlink="">
          <xdr:nvSpPr>
            <xdr:cNvPr id="8" name="Freeform 1906">
              <a:extLst>
                <a:ext uri="{FF2B5EF4-FFF2-40B4-BE49-F238E27FC236}">
                  <a16:creationId xmlns:a16="http://schemas.microsoft.com/office/drawing/2014/main" id="{00000000-0008-0000-0300-000008000000}"/>
                </a:ext>
              </a:extLst>
            </xdr:cNvPr>
            <xdr:cNvSpPr>
              <a:spLocks/>
            </xdr:cNvSpPr>
          </xdr:nvSpPr>
          <xdr:spPr bwMode="auto">
            <a:xfrm>
              <a:off x="11545" y="-154"/>
              <a:ext cx="2" cy="9854"/>
            </a:xfrm>
            <a:custGeom>
              <a:avLst/>
              <a:gdLst>
                <a:gd name="T0" fmla="+- 0 9699 -154"/>
                <a:gd name="T1" fmla="*/ 9699 h 9854"/>
                <a:gd name="T2" fmla="+- 0 -154 -154"/>
                <a:gd name="T3" fmla="*/ -154 h 9854"/>
              </a:gdLst>
              <a:ahLst/>
              <a:cxnLst>
                <a:cxn ang="0">
                  <a:pos x="0" y="T1"/>
                </a:cxn>
                <a:cxn ang="0">
                  <a:pos x="0" y="T3"/>
                </a:cxn>
              </a:cxnLst>
              <a:rect l="0" t="0" r="r" b="b"/>
              <a:pathLst>
                <a:path h="9854">
                  <a:moveTo>
                    <a:pt x="0" y="9853"/>
                  </a:moveTo>
                  <a:lnTo>
                    <a:pt x="0" y="0"/>
                  </a:lnTo>
                </a:path>
              </a:pathLst>
            </a:custGeom>
            <a:noFill/>
            <a:ln w="6350">
              <a:solidFill>
                <a:srgbClr val="545861"/>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s-MX"/>
            </a:p>
          </xdr:txBody>
        </xdr:sp>
      </xdr:grpSp>
      <xdr:grpSp>
        <xdr:nvGrpSpPr>
          <xdr:cNvPr id="6" name="Group 1907">
            <a:extLst>
              <a:ext uri="{FF2B5EF4-FFF2-40B4-BE49-F238E27FC236}">
                <a16:creationId xmlns:a16="http://schemas.microsoft.com/office/drawing/2014/main" id="{00000000-0008-0000-0300-000006000000}"/>
              </a:ext>
            </a:extLst>
          </xdr:cNvPr>
          <xdr:cNvGrpSpPr>
            <a:grpSpLocks/>
          </xdr:cNvGrpSpPr>
        </xdr:nvGrpSpPr>
        <xdr:grpSpPr bwMode="auto">
          <a:xfrm>
            <a:off x="740" y="9704"/>
            <a:ext cx="10810" cy="2"/>
            <a:chOff x="740" y="9704"/>
            <a:chExt cx="10810" cy="2"/>
          </a:xfrm>
        </xdr:grpSpPr>
        <xdr:sp macro="" textlink="">
          <xdr:nvSpPr>
            <xdr:cNvPr id="7" name="Freeform 1908">
              <a:extLst>
                <a:ext uri="{FF2B5EF4-FFF2-40B4-BE49-F238E27FC236}">
                  <a16:creationId xmlns:a16="http://schemas.microsoft.com/office/drawing/2014/main" id="{00000000-0008-0000-0300-000007000000}"/>
                </a:ext>
              </a:extLst>
            </xdr:cNvPr>
            <xdr:cNvSpPr>
              <a:spLocks/>
            </xdr:cNvSpPr>
          </xdr:nvSpPr>
          <xdr:spPr bwMode="auto">
            <a:xfrm>
              <a:off x="740" y="9704"/>
              <a:ext cx="10810" cy="2"/>
            </a:xfrm>
            <a:custGeom>
              <a:avLst/>
              <a:gdLst>
                <a:gd name="T0" fmla="+- 0 740 740"/>
                <a:gd name="T1" fmla="*/ T0 w 10810"/>
                <a:gd name="T2" fmla="+- 0 11550 740"/>
                <a:gd name="T3" fmla="*/ T2 w 10810"/>
              </a:gdLst>
              <a:ahLst/>
              <a:cxnLst>
                <a:cxn ang="0">
                  <a:pos x="T1" y="0"/>
                </a:cxn>
                <a:cxn ang="0">
                  <a:pos x="T3" y="0"/>
                </a:cxn>
              </a:cxnLst>
              <a:rect l="0" t="0" r="r" b="b"/>
              <a:pathLst>
                <a:path w="10810">
                  <a:moveTo>
                    <a:pt x="0" y="0"/>
                  </a:moveTo>
                  <a:lnTo>
                    <a:pt x="10810" y="0"/>
                  </a:lnTo>
                </a:path>
              </a:pathLst>
            </a:custGeom>
            <a:noFill/>
            <a:ln w="6350">
              <a:solidFill>
                <a:srgbClr val="545861"/>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s-MX"/>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650421</xdr:colOff>
      <xdr:row>2</xdr:row>
      <xdr:rowOff>10884</xdr:rowOff>
    </xdr:from>
    <xdr:to>
      <xdr:col>10</xdr:col>
      <xdr:colOff>1315357</xdr:colOff>
      <xdr:row>112</xdr:row>
      <xdr:rowOff>148481</xdr:rowOff>
    </xdr:to>
    <xdr:sp macro="" textlink="">
      <xdr:nvSpPr>
        <xdr:cNvPr id="2" name="CuadroTexto 1">
          <a:extLst>
            <a:ext uri="{FF2B5EF4-FFF2-40B4-BE49-F238E27FC236}">
              <a16:creationId xmlns:a16="http://schemas.microsoft.com/office/drawing/2014/main" id="{00000000-0008-0000-0E00-000002000000}"/>
            </a:ext>
          </a:extLst>
        </xdr:cNvPr>
        <xdr:cNvSpPr txBox="1"/>
      </xdr:nvSpPr>
      <xdr:spPr>
        <a:xfrm>
          <a:off x="650421" y="396420"/>
          <a:ext cx="7014936" cy="21342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chemeClr val="dk1"/>
              </a:solidFill>
              <a:effectLst/>
              <a:latin typeface="+mn-lt"/>
              <a:ea typeface="+mn-ea"/>
              <a:cs typeface="+mn-cs"/>
            </a:rPr>
            <a:t>MEMORANDUM DE PLANEACIÓN</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Para:	</a:t>
          </a:r>
          <a:r>
            <a:rPr lang="es-MX" sz="1100" b="1" u="sng">
              <a:solidFill>
                <a:schemeClr val="dk1"/>
              </a:solidFill>
              <a:effectLst/>
              <a:latin typeface="+mn-lt"/>
              <a:ea typeface="+mn-ea"/>
              <a:cs typeface="+mn-cs"/>
            </a:rPr>
            <a:t>Nombre</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De:	</a:t>
          </a:r>
          <a:r>
            <a:rPr lang="es-MX" sz="1100" b="1" u="sng">
              <a:solidFill>
                <a:schemeClr val="dk1"/>
              </a:solidFill>
              <a:effectLst/>
              <a:latin typeface="+mn-lt"/>
              <a:ea typeface="+mn-ea"/>
              <a:cs typeface="+mn-cs"/>
            </a:rPr>
            <a:t>Nombre</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Fecha:	</a:t>
          </a:r>
          <a:r>
            <a:rPr lang="es-MX" sz="1100" u="sng">
              <a:solidFill>
                <a:schemeClr val="dk1"/>
              </a:solidFill>
              <a:effectLst/>
              <a:latin typeface="+mn-lt"/>
              <a:ea typeface="+mn-ea"/>
              <a:cs typeface="+mn-cs"/>
            </a:rPr>
            <a:t>25/10/2020</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Asunto:	Auditoría de la información financiera/estados financieros del 31 de diciembre de 2020.</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Nombre del componente:</a:t>
          </a:r>
          <a:r>
            <a:rPr lang="es-MX" sz="1100">
              <a:solidFill>
                <a:schemeClr val="dk1"/>
              </a:solidFill>
              <a:effectLst/>
              <a:latin typeface="+mn-lt"/>
              <a:ea typeface="+mn-ea"/>
              <a:cs typeface="+mn-cs"/>
            </a:rPr>
            <a:t> </a:t>
          </a:r>
          <a:r>
            <a:rPr lang="es-MX" sz="1100" u="sng">
              <a:solidFill>
                <a:schemeClr val="dk1"/>
              </a:solidFill>
              <a:effectLst/>
              <a:latin typeface="+mn-lt"/>
              <a:ea typeface="+mn-ea"/>
              <a:cs typeface="+mn-cs"/>
            </a:rPr>
            <a:t>Entidad, S. de R.L. de C.V.</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El memorándum de planeación deberá de incluir lo siguiente: </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Párrafo A – Compromiso de auditoría  </a:t>
          </a:r>
        </a:p>
        <a:p>
          <a:r>
            <a:rPr lang="es-MX" sz="1100">
              <a:solidFill>
                <a:schemeClr val="dk1"/>
              </a:solidFill>
              <a:effectLst/>
              <a:latin typeface="+mn-lt"/>
              <a:ea typeface="+mn-ea"/>
              <a:cs typeface="+mn-cs"/>
            </a:rPr>
            <a:t>Párrafo B – Información importante acerca de la compañía</a:t>
          </a:r>
        </a:p>
        <a:p>
          <a:r>
            <a:rPr lang="es-MX" sz="1100">
              <a:solidFill>
                <a:schemeClr val="dk1"/>
              </a:solidFill>
              <a:effectLst/>
              <a:latin typeface="+mn-lt"/>
              <a:ea typeface="+mn-ea"/>
              <a:cs typeface="+mn-cs"/>
            </a:rPr>
            <a:t>Párrafo C – Los aspectos más importantes del enfoque de auditoría, riesgos identificados y como estos riesgos fueron mitigados</a:t>
          </a:r>
        </a:p>
        <a:p>
          <a:r>
            <a:rPr lang="es-MX" sz="1100">
              <a:solidFill>
                <a:schemeClr val="dk1"/>
              </a:solidFill>
              <a:effectLst/>
              <a:latin typeface="+mn-lt"/>
              <a:ea typeface="+mn-ea"/>
              <a:cs typeface="+mn-cs"/>
            </a:rPr>
            <a:t>Párrafo D – Revisión analítica preliminar</a:t>
          </a:r>
        </a:p>
        <a:p>
          <a:r>
            <a:rPr lang="es-MX" sz="1100">
              <a:solidFill>
                <a:schemeClr val="dk1"/>
              </a:solidFill>
              <a:effectLst/>
              <a:latin typeface="+mn-lt"/>
              <a:ea typeface="+mn-ea"/>
              <a:cs typeface="+mn-cs"/>
            </a:rPr>
            <a:t>Párrafo E - Fraude</a:t>
          </a:r>
        </a:p>
        <a:p>
          <a:r>
            <a:rPr lang="es-MX" sz="1100">
              <a:solidFill>
                <a:schemeClr val="dk1"/>
              </a:solidFill>
              <a:effectLst/>
              <a:latin typeface="+mn-lt"/>
              <a:ea typeface="+mn-ea"/>
              <a:cs typeface="+mn-cs"/>
            </a:rPr>
            <a:t>Párrafo F - Materialidad</a:t>
          </a:r>
        </a:p>
        <a:p>
          <a:r>
            <a:rPr lang="es-MX" sz="1100">
              <a:solidFill>
                <a:schemeClr val="dk1"/>
              </a:solidFill>
              <a:effectLst/>
              <a:latin typeface="+mn-lt"/>
              <a:ea typeface="+mn-ea"/>
              <a:cs typeface="+mn-cs"/>
            </a:rPr>
            <a:t>Párrafo G – Cronograma local</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Párrafo A – Compromiso de auditoría </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Hemos sido recontratados para llevar a cabo la auditoria completa de los estados financieros de Entidad, S. de R.L. de C.V. al 31 de diciembre del 2019 y por el periodo que terminará a esa fecha, así como el informe y opinión sobre la situación fiscal de la Compañía que se incluirá en el Sistema de Presentación del Dictamen Fiscal (SIPRED). Nuestra auditoria se efectuará de conformidad con las Normas Internacionales de Auditoria NIAs)</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Párrafo B – Información importante acerca de la compañía</a:t>
          </a:r>
          <a:endParaRPr lang="es-MX" sz="1100">
            <a:solidFill>
              <a:schemeClr val="dk1"/>
            </a:solidFill>
            <a:effectLst/>
            <a:latin typeface="+mn-lt"/>
            <a:ea typeface="+mn-ea"/>
            <a:cs typeface="+mn-cs"/>
          </a:endParaRPr>
        </a:p>
        <a:p>
          <a:pPr fontAlgn="base" hangingPunct="0"/>
          <a:r>
            <a:rPr lang="es-MX" sz="1100">
              <a:solidFill>
                <a:schemeClr val="dk1"/>
              </a:solidFill>
              <a:effectLst/>
              <a:latin typeface="+mn-lt"/>
              <a:ea typeface="+mn-ea"/>
              <a:cs typeface="+mn-cs"/>
            </a:rPr>
            <a:t>Su entendimiento de la entidad y del ambiente de control considerando los siguientes factores:</a:t>
          </a:r>
        </a:p>
        <a:p>
          <a:pPr lvl="0" fontAlgn="base" hangingPunct="0"/>
          <a:r>
            <a:rPr lang="es-MX" sz="1100">
              <a:solidFill>
                <a:schemeClr val="dk1"/>
              </a:solidFill>
              <a:effectLst/>
              <a:latin typeface="+mn-lt"/>
              <a:ea typeface="+mn-ea"/>
              <a:cs typeface="+mn-cs"/>
            </a:rPr>
            <a:t>Factores relevantes de la industria, regulatorios y otros incluyendo el marco de información financiera aplicable.</a:t>
          </a:r>
        </a:p>
        <a:p>
          <a:pPr fontAlgn="base" hangingPunct="0"/>
          <a:r>
            <a:rPr lang="es-MX" sz="1100">
              <a:solidFill>
                <a:schemeClr val="dk1"/>
              </a:solidFill>
              <a:effectLst/>
              <a:latin typeface="+mn-lt"/>
              <a:ea typeface="+mn-ea"/>
              <a:cs typeface="+mn-cs"/>
            </a:rPr>
            <a:t> </a:t>
          </a:r>
        </a:p>
        <a:p>
          <a:pPr fontAlgn="base" hangingPunct="0"/>
          <a:r>
            <a:rPr lang="es-MX" sz="1100">
              <a:solidFill>
                <a:schemeClr val="dk1"/>
              </a:solidFill>
              <a:effectLst/>
              <a:latin typeface="+mn-lt"/>
              <a:ea typeface="+mn-ea"/>
              <a:cs typeface="+mn-cs"/>
            </a:rPr>
            <a:t>El entorno normativo que involucra de forma significativa las operaciones de la Compañía son los siguientes:</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Contable:</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La Compañía prepara sus estados financieros conforme a las Normas de Información Financiera (Mexicanas).  </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Jurídico-Fiscales:</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El entorno jurídico que involucra significativamente las operaciones de la entidad y en particular de los resultados financieros es el relativo al cumplimiento de la Ley del Impuesto sobre la Renta,  la Ley del Impuesto al Valor Agregado, Impuesto empresarial de producción y servicios, así como la Ley del Seguro Social, Ley del Infonavit y Código Financiero del Estado de Sonora</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Jurídico-Ambientales</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Por lo que corresponde a disposiciones ecológicas la entidad debe dar cumplimiento a las disposiciones de la Ley General del Medio Ambiente.</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 </a:t>
          </a:r>
        </a:p>
        <a:p>
          <a:pPr lvl="0" fontAlgn="base" hangingPunct="0"/>
          <a:r>
            <a:rPr lang="es-MX" sz="1100">
              <a:solidFill>
                <a:schemeClr val="dk1"/>
              </a:solidFill>
              <a:effectLst/>
              <a:latin typeface="+mn-lt"/>
              <a:ea typeface="+mn-ea"/>
              <a:cs typeface="+mn-cs"/>
            </a:rPr>
            <a:t>Descripción de las principales operaciones.</a:t>
          </a:r>
        </a:p>
        <a:p>
          <a:r>
            <a:rPr lang="es-MX" sz="1100">
              <a:solidFill>
                <a:schemeClr val="dk1"/>
              </a:solidFill>
              <a:effectLst/>
              <a:latin typeface="+mn-lt"/>
              <a:ea typeface="+mn-ea"/>
              <a:cs typeface="+mn-cs"/>
            </a:rPr>
            <a:t> </a:t>
          </a:r>
        </a:p>
        <a:p>
          <a:pPr fontAlgn="base" hangingPunct="0"/>
          <a:r>
            <a:rPr lang="es-MX" sz="1100">
              <a:solidFill>
                <a:schemeClr val="dk1"/>
              </a:solidFill>
              <a:effectLst/>
              <a:latin typeface="+mn-lt"/>
              <a:ea typeface="+mn-ea"/>
              <a:cs typeface="+mn-cs"/>
            </a:rPr>
            <a:t>La sociedad fue constituida en julio de 1980 y la actividad principal es la compra y venta diferentes</a:t>
          </a:r>
          <a:r>
            <a:rPr lang="es-MX" sz="1100" baseline="0">
              <a:solidFill>
                <a:schemeClr val="dk1"/>
              </a:solidFill>
              <a:effectLst/>
              <a:latin typeface="+mn-lt"/>
              <a:ea typeface="+mn-ea"/>
              <a:cs typeface="+mn-cs"/>
            </a:rPr>
            <a:t> productos</a:t>
          </a:r>
          <a:r>
            <a:rPr lang="es-MX" sz="1100">
              <a:solidFill>
                <a:schemeClr val="dk1"/>
              </a:solidFill>
              <a:effectLst/>
              <a:latin typeface="+mn-lt"/>
              <a:ea typeface="+mn-ea"/>
              <a:cs typeface="+mn-cs"/>
            </a:rPr>
            <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
          </a:r>
          <a:br>
            <a:rPr lang="es-MX" sz="1100">
              <a:solidFill>
                <a:schemeClr val="dk1"/>
              </a:solidFill>
              <a:effectLst/>
              <a:latin typeface="+mn-lt"/>
              <a:ea typeface="+mn-ea"/>
              <a:cs typeface="+mn-cs"/>
            </a:rPr>
          </a:br>
          <a:endParaRPr lang="es-MX" sz="1100">
            <a:solidFill>
              <a:schemeClr val="dk1"/>
            </a:solidFill>
            <a:effectLst/>
            <a:latin typeface="+mn-lt"/>
            <a:ea typeface="+mn-ea"/>
            <a:cs typeface="+mn-cs"/>
          </a:endParaRPr>
        </a:p>
        <a:p>
          <a:pPr lvl="0" fontAlgn="base" hangingPunct="0"/>
          <a:r>
            <a:rPr lang="es-MX" sz="1100">
              <a:solidFill>
                <a:schemeClr val="dk1"/>
              </a:solidFill>
              <a:effectLst/>
              <a:latin typeface="+mn-lt"/>
              <a:ea typeface="+mn-ea"/>
              <a:cs typeface="+mn-cs"/>
            </a:rPr>
            <a:t>Estructura accionaria y de gobierno corporativo.</a:t>
          </a:r>
        </a:p>
        <a:p>
          <a:pPr fontAlgn="base" hangingPunct="0"/>
          <a:r>
            <a:rPr lang="es-MX" sz="1100">
              <a:solidFill>
                <a:schemeClr val="dk1"/>
              </a:solidFill>
              <a:effectLst/>
              <a:latin typeface="+mn-lt"/>
              <a:ea typeface="+mn-ea"/>
              <a:cs typeface="+mn-cs"/>
            </a:rPr>
            <a:t> </a:t>
          </a:r>
        </a:p>
        <a:p>
          <a:pPr fontAlgn="base" hangingPunct="0"/>
          <a:r>
            <a:rPr lang="es-MX" sz="1100">
              <a:solidFill>
                <a:schemeClr val="dk1"/>
              </a:solidFill>
              <a:effectLst/>
              <a:latin typeface="+mn-lt"/>
              <a:ea typeface="+mn-ea"/>
              <a:cs typeface="+mn-cs"/>
            </a:rPr>
            <a:t>El capital social fijo de la Compañía es de $50,000 y el Capital variable es de $13,563,000, Grupotiene el 99.99% y Corporativo el .01%, corresponde a cada parte social en cada tipo de capital.</a:t>
          </a:r>
        </a:p>
        <a:p>
          <a:pPr fontAlgn="base" hangingPunct="0"/>
          <a:r>
            <a:rPr lang="es-MX" sz="1100">
              <a:solidFill>
                <a:schemeClr val="dk1"/>
              </a:solidFill>
              <a:effectLst/>
              <a:latin typeface="+mn-lt"/>
              <a:ea typeface="+mn-ea"/>
              <a:cs typeface="+mn-cs"/>
            </a:rPr>
            <a:t> </a:t>
          </a:r>
        </a:p>
        <a:p>
          <a:pPr lvl="0" fontAlgn="base" hangingPunct="0"/>
          <a:r>
            <a:rPr lang="es-MX" sz="1100">
              <a:solidFill>
                <a:schemeClr val="dk1"/>
              </a:solidFill>
              <a:effectLst/>
              <a:latin typeface="+mn-lt"/>
              <a:ea typeface="+mn-ea"/>
              <a:cs typeface="+mn-cs"/>
            </a:rPr>
            <a:t>Los objetivos y estrategias de la entidad. </a:t>
          </a:r>
        </a:p>
        <a:p>
          <a:pPr lvl="0"/>
          <a:r>
            <a:rPr lang="es-MX" sz="1100">
              <a:solidFill>
                <a:schemeClr val="dk1"/>
              </a:solidFill>
              <a:effectLst/>
              <a:latin typeface="+mn-lt"/>
              <a:ea typeface="+mn-ea"/>
              <a:cs typeface="+mn-cs"/>
            </a:rPr>
            <a:t>Financiero – Mejorar la eficiencia operativa - Control de mermas – Uso eficiente de la energía – eficientar el almacén de refacciones – Optimizar la compra de producto para reducir sus</a:t>
          </a:r>
          <a:r>
            <a:rPr lang="es-MX" sz="1100" baseline="0">
              <a:solidFill>
                <a:schemeClr val="dk1"/>
              </a:solidFill>
              <a:effectLst/>
              <a:latin typeface="+mn-lt"/>
              <a:ea typeface="+mn-ea"/>
              <a:cs typeface="+mn-cs"/>
            </a:rPr>
            <a:t> costos</a:t>
          </a:r>
          <a:r>
            <a:rPr lang="es-MX" sz="1100">
              <a:solidFill>
                <a:schemeClr val="dk1"/>
              </a:solidFill>
              <a:effectLst/>
              <a:latin typeface="+mn-lt"/>
              <a:ea typeface="+mn-ea"/>
              <a:cs typeface="+mn-cs"/>
            </a:rPr>
            <a:t>.</a:t>
          </a:r>
        </a:p>
        <a:p>
          <a:r>
            <a:rPr lang="es-MX" sz="1100">
              <a:solidFill>
                <a:schemeClr val="dk1"/>
              </a:solidFill>
              <a:effectLst/>
              <a:latin typeface="+mn-lt"/>
              <a:ea typeface="+mn-ea"/>
              <a:cs typeface="+mn-cs"/>
            </a:rPr>
            <a:t>  </a:t>
          </a:r>
        </a:p>
        <a:p>
          <a:pPr lvl="0"/>
          <a:r>
            <a:rPr lang="es-MX" sz="1100">
              <a:solidFill>
                <a:schemeClr val="dk1"/>
              </a:solidFill>
              <a:effectLst/>
              <a:latin typeface="+mn-lt"/>
              <a:ea typeface="+mn-ea"/>
              <a:cs typeface="+mn-cs"/>
            </a:rPr>
            <a:t>Mejoras de proceso - Evaluación de los proyectos de inversión orientados a mejorar procesos - </a:t>
          </a:r>
        </a:p>
        <a:p>
          <a:r>
            <a:rPr lang="es-MX" sz="1100">
              <a:solidFill>
                <a:schemeClr val="dk1"/>
              </a:solidFill>
              <a:effectLst/>
              <a:latin typeface="+mn-lt"/>
              <a:ea typeface="+mn-ea"/>
              <a:cs typeface="+mn-cs"/>
            </a:rPr>
            <a:t> </a:t>
          </a:r>
        </a:p>
        <a:p>
          <a:pPr lvl="0"/>
          <a:r>
            <a:rPr lang="es-MX" sz="1100">
              <a:solidFill>
                <a:schemeClr val="dk1"/>
              </a:solidFill>
              <a:effectLst/>
              <a:latin typeface="+mn-lt"/>
              <a:ea typeface="+mn-ea"/>
              <a:cs typeface="+mn-cs"/>
            </a:rPr>
            <a:t>Cumplir con normatividad Corporativa - Mantener la certificación - Mejorar los resultados de auditoría .</a:t>
          </a:r>
        </a:p>
        <a:p>
          <a:r>
            <a:rPr lang="es-MX" sz="1100">
              <a:solidFill>
                <a:schemeClr val="dk1"/>
              </a:solidFill>
              <a:effectLst/>
              <a:latin typeface="+mn-lt"/>
              <a:ea typeface="+mn-ea"/>
              <a:cs typeface="+mn-cs"/>
            </a:rPr>
            <a:t> </a:t>
          </a:r>
        </a:p>
        <a:p>
          <a:pPr lvl="0"/>
          <a:r>
            <a:rPr lang="es-MX" sz="1100">
              <a:solidFill>
                <a:schemeClr val="dk1"/>
              </a:solidFill>
              <a:effectLst/>
              <a:latin typeface="+mn-lt"/>
              <a:ea typeface="+mn-ea"/>
              <a:cs typeface="+mn-cs"/>
            </a:rPr>
            <a:t>Implementar el sistema integral - Concluir los 10 procesos.</a:t>
          </a:r>
        </a:p>
        <a:p>
          <a:r>
            <a:rPr lang="es-MX" sz="1100">
              <a:solidFill>
                <a:schemeClr val="dk1"/>
              </a:solidFill>
              <a:effectLst/>
              <a:latin typeface="+mn-lt"/>
              <a:ea typeface="+mn-ea"/>
              <a:cs typeface="+mn-cs"/>
            </a:rPr>
            <a:t> </a:t>
          </a:r>
        </a:p>
        <a:p>
          <a:pPr lvl="0"/>
          <a:r>
            <a:rPr lang="es-MX" sz="1100">
              <a:solidFill>
                <a:schemeClr val="dk1"/>
              </a:solidFill>
              <a:effectLst/>
              <a:latin typeface="+mn-lt"/>
              <a:ea typeface="+mn-ea"/>
              <a:cs typeface="+mn-cs"/>
            </a:rPr>
            <a:t>Desarrollar al personal - Mejorar el objetivo de desarrollo de competencias - Aplicar cultura de 5's.</a:t>
          </a:r>
        </a:p>
        <a:p>
          <a:pPr lvl="0"/>
          <a:r>
            <a:rPr lang="es-MX" sz="1100">
              <a:solidFill>
                <a:schemeClr val="dk1"/>
              </a:solidFill>
              <a:effectLst/>
              <a:latin typeface="+mn-lt"/>
              <a:ea typeface="+mn-ea"/>
              <a:cs typeface="+mn-cs"/>
            </a:rPr>
            <a:t>Mejorar en Clima laboral - Reconocimiento y trabajo en equipo</a:t>
          </a:r>
        </a:p>
        <a:p>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Párrafo C - Los aspectos más importantes del enfoque de auditoría, riesgos identificados y como estos riesgos fueron mitigados.</a:t>
          </a:r>
          <a:endParaRPr lang="es-MX" sz="1100">
            <a:solidFill>
              <a:schemeClr val="dk1"/>
            </a:solidFill>
            <a:effectLst/>
            <a:latin typeface="+mn-lt"/>
            <a:ea typeface="+mn-ea"/>
            <a:cs typeface="+mn-cs"/>
          </a:endParaRPr>
        </a:p>
        <a:p>
          <a:pPr lvl="0" hangingPunct="0"/>
          <a:r>
            <a:rPr lang="es-MX" sz="1100">
              <a:solidFill>
                <a:schemeClr val="dk1"/>
              </a:solidFill>
              <a:effectLst/>
              <a:latin typeface="+mn-lt"/>
              <a:ea typeface="+mn-ea"/>
              <a:cs typeface="+mn-cs"/>
            </a:rPr>
            <a:t>Incluya el resumen de los riesgos identificados y como se planea mitigarlos </a:t>
          </a:r>
          <a:r>
            <a:rPr lang="es-MX" sz="1100" b="1">
              <a:solidFill>
                <a:schemeClr val="dk1"/>
              </a:solidFill>
              <a:effectLst/>
              <a:latin typeface="+mn-lt"/>
              <a:ea typeface="+mn-ea"/>
              <a:cs typeface="+mn-cs"/>
            </a:rPr>
            <a:t>(Ver Anexo I)</a:t>
          </a:r>
        </a:p>
        <a:p>
          <a:pPr lvl="0" hangingPunct="0"/>
          <a:endParaRPr lang="es-MX" sz="1100">
            <a:solidFill>
              <a:schemeClr val="dk1"/>
            </a:solidFill>
            <a:effectLst/>
            <a:latin typeface="+mn-lt"/>
            <a:ea typeface="+mn-ea"/>
            <a:cs typeface="+mn-cs"/>
          </a:endParaRPr>
        </a:p>
        <a:p>
          <a:pPr lvl="0" hangingPunct="0"/>
          <a:r>
            <a:rPr lang="es-MX" sz="1100">
              <a:solidFill>
                <a:schemeClr val="dk1"/>
              </a:solidFill>
              <a:effectLst/>
              <a:latin typeface="+mn-lt"/>
              <a:ea typeface="+mn-ea"/>
              <a:cs typeface="+mn-cs"/>
            </a:rPr>
            <a:t>Liste cualquier deficiencia significativa o debilidad material identificada en el control interno.</a:t>
          </a:r>
        </a:p>
        <a:p>
          <a:pPr hangingPunct="0"/>
          <a:r>
            <a:rPr lang="es-MX" sz="1100">
              <a:solidFill>
                <a:schemeClr val="dk1"/>
              </a:solidFill>
              <a:effectLst/>
              <a:latin typeface="+mn-lt"/>
              <a:ea typeface="+mn-ea"/>
              <a:cs typeface="+mn-cs"/>
            </a:rPr>
            <a:t> </a:t>
          </a:r>
        </a:p>
        <a:p>
          <a:pPr hangingPunct="0"/>
          <a:r>
            <a:rPr lang="es-MX" sz="1100">
              <a:solidFill>
                <a:schemeClr val="dk1"/>
              </a:solidFill>
              <a:effectLst/>
              <a:latin typeface="+mn-lt"/>
              <a:ea typeface="+mn-ea"/>
              <a:cs typeface="+mn-cs"/>
            </a:rPr>
            <a:t>No identificamos deficiencias significativas y no existe riesgo de que la compañía evada controles, ya que existe una supervisión continua del corporativo de las políticas establecidas para el cumplimiento de los objetivos.</a:t>
          </a:r>
        </a:p>
        <a:p>
          <a:pPr hangingPunct="0"/>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Párrafo D – Revisión analítica preliminar</a:t>
          </a:r>
          <a:endParaRPr lang="es-MX" sz="1100">
            <a:solidFill>
              <a:schemeClr val="dk1"/>
            </a:solidFill>
            <a:effectLst/>
            <a:latin typeface="+mn-lt"/>
            <a:ea typeface="+mn-ea"/>
            <a:cs typeface="+mn-cs"/>
          </a:endParaRPr>
        </a:p>
        <a:p>
          <a:pPr lvl="0" hangingPunct="0"/>
          <a:r>
            <a:rPr lang="es-MX" sz="1100">
              <a:solidFill>
                <a:schemeClr val="dk1"/>
              </a:solidFill>
              <a:effectLst/>
              <a:latin typeface="+mn-lt"/>
              <a:ea typeface="+mn-ea"/>
              <a:cs typeface="+mn-cs"/>
            </a:rPr>
            <a:t>Comentarios con relación a las principales fluctuaciones considerando las expectativas basadas en el conocimiento del auditor sobre negocio y la industria. </a:t>
          </a:r>
          <a:r>
            <a:rPr lang="es-MX" sz="1100" b="1">
              <a:solidFill>
                <a:schemeClr val="dk1"/>
              </a:solidFill>
              <a:effectLst/>
              <a:latin typeface="+mn-lt"/>
              <a:ea typeface="+mn-ea"/>
              <a:cs typeface="+mn-cs"/>
            </a:rPr>
            <a:t>(Ver Anexo II)</a:t>
          </a:r>
        </a:p>
        <a:p>
          <a:pPr lvl="0" hangingPunct="0"/>
          <a:endParaRPr lang="es-MX" sz="1100">
            <a:solidFill>
              <a:schemeClr val="dk1"/>
            </a:solidFill>
            <a:effectLst/>
            <a:latin typeface="+mn-lt"/>
            <a:ea typeface="+mn-ea"/>
            <a:cs typeface="+mn-cs"/>
          </a:endParaRPr>
        </a:p>
        <a:p>
          <a:pPr lvl="0" hangingPunct="0"/>
          <a:r>
            <a:rPr lang="es-MX" sz="1100">
              <a:solidFill>
                <a:schemeClr val="dk1"/>
              </a:solidFill>
              <a:effectLst/>
              <a:latin typeface="+mn-lt"/>
              <a:ea typeface="+mn-ea"/>
              <a:cs typeface="+mn-cs"/>
            </a:rPr>
            <a:t>Comentarios de la relación entre las cuentas contables considerando el entendimiento del negocio y el resultado de otros procedimientos de auditoría realizados. </a:t>
          </a:r>
        </a:p>
        <a:p>
          <a:pPr lvl="0" hangingPunct="0"/>
          <a:endParaRPr lang="es-MX" sz="1100">
            <a:solidFill>
              <a:schemeClr val="dk1"/>
            </a:solidFill>
            <a:effectLst/>
            <a:latin typeface="+mn-lt"/>
            <a:ea typeface="+mn-ea"/>
            <a:cs typeface="+mn-cs"/>
          </a:endParaRPr>
        </a:p>
        <a:p>
          <a:pPr lvl="0" hangingPunct="0"/>
          <a:r>
            <a:rPr lang="es-MX" sz="1100">
              <a:solidFill>
                <a:schemeClr val="dk1"/>
              </a:solidFill>
              <a:effectLst/>
              <a:latin typeface="+mn-lt"/>
              <a:ea typeface="+mn-ea"/>
              <a:cs typeface="+mn-cs"/>
            </a:rPr>
            <a:t>Considerar si los procedimientos analíticos realizados indican un riesgo de error material no identificado debido a fraude o error.</a:t>
          </a:r>
        </a:p>
        <a:p>
          <a:pPr lvl="0" hangingPunct="0"/>
          <a:endParaRPr lang="es-MX" sz="1100">
            <a:solidFill>
              <a:schemeClr val="dk1"/>
            </a:solidFill>
            <a:effectLst/>
            <a:latin typeface="+mn-lt"/>
            <a:ea typeface="+mn-ea"/>
            <a:cs typeface="+mn-cs"/>
          </a:endParaRPr>
        </a:p>
        <a:p>
          <a:pPr lvl="0" hangingPunct="0"/>
          <a:r>
            <a:rPr lang="es-MX" sz="1100">
              <a:solidFill>
                <a:schemeClr val="dk1"/>
              </a:solidFill>
              <a:effectLst/>
              <a:latin typeface="+mn-lt"/>
              <a:ea typeface="+mn-ea"/>
              <a:cs typeface="+mn-cs"/>
            </a:rPr>
            <a:t>Comentarios acerca del resultado global y los estados financieros tomados en su conjunto son consistentes con nuestro conocimiento del negocio y nuestras conclusiones.</a:t>
          </a:r>
        </a:p>
        <a:p>
          <a:r>
            <a:rPr lang="es-MX" sz="1100" b="1" i="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Párrafo E - Fraude</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Describir los procedimientos de fraude planeados (incluir pruebas de asientos manuales).</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Ver archivo adjunto de prueba de pólizas</a:t>
          </a:r>
        </a:p>
        <a:p>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Párrafo G - Materialidad</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Incluya el importe de la materialidad planeada y el umbral claramente trivial. </a:t>
          </a:r>
          <a:r>
            <a:rPr lang="es-MX" sz="1100" b="1">
              <a:solidFill>
                <a:schemeClr val="dk1"/>
              </a:solidFill>
              <a:effectLst/>
              <a:latin typeface="+mn-lt"/>
              <a:ea typeface="+mn-ea"/>
              <a:cs typeface="+mn-cs"/>
            </a:rPr>
            <a:t>(Ver Anexo III)</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Párrafo H - Cronograma local</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Incluya las fechas en las que tiene planeado realizar el trabajo de campo.  </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Visita preliminar 14 de octubre al 01 de noviembre.</a:t>
          </a:r>
        </a:p>
        <a:p>
          <a:r>
            <a:rPr lang="es-MX" sz="1100">
              <a:solidFill>
                <a:schemeClr val="dk1"/>
              </a:solidFill>
              <a:effectLst/>
              <a:latin typeface="+mn-lt"/>
              <a:ea typeface="+mn-ea"/>
              <a:cs typeface="+mn-cs"/>
            </a:rPr>
            <a:t>Visita final          20 de enero al 7 de febrero.</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a:t>
          </a:r>
        </a:p>
        <a:p>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Firma del socio a cargo: </a:t>
          </a:r>
          <a:r>
            <a:rPr lang="es-MX" sz="1100" u="sng">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Nombre del socio a cargo: </a:t>
          </a:r>
          <a:r>
            <a:rPr lang="es-MX" sz="1100" b="1" u="sng">
              <a:solidFill>
                <a:schemeClr val="dk1"/>
              </a:solidFill>
              <a:effectLst/>
              <a:latin typeface="+mn-lt"/>
              <a:ea typeface="+mn-ea"/>
              <a:cs typeface="+mn-cs"/>
            </a:rPr>
            <a:t>_________________________</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Nombre de la firma: </a:t>
          </a:r>
          <a:r>
            <a:rPr lang="es-MX" sz="1100" u="sng">
              <a:solidFill>
                <a:schemeClr val="dk1"/>
              </a:solidFill>
              <a:effectLst/>
              <a:latin typeface="+mn-lt"/>
              <a:ea typeface="+mn-ea"/>
              <a:cs typeface="+mn-cs"/>
            </a:rPr>
            <a:t>Audit, S. C.</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Dirección: ______________________________________________</a:t>
          </a:r>
        </a:p>
        <a:p>
          <a:r>
            <a:rPr lang="es-MX" sz="1100" u="none" strike="noStrike">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Fecha: </a:t>
          </a:r>
          <a:r>
            <a:rPr lang="es-MX" sz="1100" u="sng">
              <a:solidFill>
                <a:schemeClr val="dk1"/>
              </a:solidFill>
              <a:effectLst/>
              <a:latin typeface="+mn-lt"/>
              <a:ea typeface="+mn-ea"/>
              <a:cs typeface="+mn-cs"/>
            </a:rPr>
            <a:t>25/octubre/2020	</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r>
          <a:br>
            <a:rPr lang="es-MX" sz="1100">
              <a:solidFill>
                <a:schemeClr val="dk1"/>
              </a:solidFill>
              <a:effectLst/>
              <a:latin typeface="+mn-lt"/>
              <a:ea typeface="+mn-ea"/>
              <a:cs typeface="+mn-cs"/>
            </a:rPr>
          </a:br>
          <a:r>
            <a:rPr lang="es-MX" sz="1100">
              <a:solidFill>
                <a:schemeClr val="dk1"/>
              </a:solidFill>
              <a:effectLst/>
              <a:latin typeface="+mn-lt"/>
              <a:ea typeface="+mn-ea"/>
              <a:cs typeface="+mn-cs"/>
            </a:rPr>
            <a:t> </a:t>
          </a:r>
        </a:p>
        <a:p>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742950</xdr:colOff>
      <xdr:row>1</xdr:row>
      <xdr:rowOff>76200</xdr:rowOff>
    </xdr:from>
    <xdr:to>
      <xdr:col>12</xdr:col>
      <xdr:colOff>66675</xdr:colOff>
      <xdr:row>48</xdr:row>
      <xdr:rowOff>95250</xdr:rowOff>
    </xdr:to>
    <xdr:sp macro="" textlink="">
      <xdr:nvSpPr>
        <xdr:cNvPr id="2" name="CuadroTexto 1">
          <a:extLst>
            <a:ext uri="{FF2B5EF4-FFF2-40B4-BE49-F238E27FC236}">
              <a16:creationId xmlns:a16="http://schemas.microsoft.com/office/drawing/2014/main" id="{00000000-0008-0000-1000-000002000000}"/>
            </a:ext>
          </a:extLst>
        </xdr:cNvPr>
        <xdr:cNvSpPr txBox="1"/>
      </xdr:nvSpPr>
      <xdr:spPr>
        <a:xfrm>
          <a:off x="742950" y="266700"/>
          <a:ext cx="8467725" cy="897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Entidad:</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Grupo, S.A. de C.V.</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Cierre del Periodo:</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Diciembre 2019</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Ciclo:</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Nóminas(Inventarios/Ingresos</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b="1" i="1">
              <a:solidFill>
                <a:schemeClr val="dk1"/>
              </a:solidFill>
              <a:effectLst/>
              <a:latin typeface="+mn-lt"/>
              <a:ea typeface="+mn-ea"/>
              <a:cs typeface="+mn-cs"/>
            </a:rPr>
            <a:t>Hoja diseñada para apoyar al equipo de compromiso en la documentación de las consideraciones necesarias, respecto de:</a:t>
          </a:r>
          <a:endParaRPr lang="es-MX" sz="1100" b="1">
            <a:solidFill>
              <a:schemeClr val="dk1"/>
            </a:solidFill>
            <a:effectLst/>
            <a:latin typeface="+mn-lt"/>
            <a:ea typeface="+mn-ea"/>
            <a:cs typeface="+mn-cs"/>
          </a:endParaRPr>
        </a:p>
        <a:p>
          <a:r>
            <a:rPr lang="es-MX" sz="1100" b="1" i="1">
              <a:solidFill>
                <a:schemeClr val="dk1"/>
              </a:solidFill>
              <a:effectLst/>
              <a:latin typeface="+mn-lt"/>
              <a:ea typeface="+mn-ea"/>
              <a:cs typeface="+mn-cs"/>
            </a:rPr>
            <a:t>Los procesos de negocios de la entidad, sistemas de información y registros contables de importancia para un ciclo que se informa cuyo alcance queda integrado dentro del compromiso. También ayuda con la identificación y valoración de las Actividades de Control Relevantes para la Auditoría </a:t>
          </a:r>
          <a:endParaRPr lang="es-MX" sz="1100" b="1">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b="1" i="1">
              <a:solidFill>
                <a:schemeClr val="dk1"/>
              </a:solidFill>
              <a:effectLst/>
              <a:latin typeface="+mn-lt"/>
              <a:ea typeface="+mn-ea"/>
              <a:cs typeface="+mn-cs"/>
            </a:rPr>
            <a:t> Panorama General de la Plantilla</a:t>
          </a:r>
          <a:endParaRPr lang="es-MX" sz="1100" b="1">
            <a:solidFill>
              <a:schemeClr val="dk1"/>
            </a:solidFill>
            <a:effectLst/>
            <a:latin typeface="+mn-lt"/>
            <a:ea typeface="+mn-ea"/>
            <a:cs typeface="+mn-cs"/>
          </a:endParaRPr>
        </a:p>
        <a:p>
          <a:r>
            <a:rPr lang="es-MX" sz="1100" b="1" i="1">
              <a:solidFill>
                <a:schemeClr val="dk1"/>
              </a:solidFill>
              <a:effectLst/>
              <a:latin typeface="+mn-lt"/>
              <a:ea typeface="+mn-ea"/>
              <a:cs typeface="+mn-cs"/>
            </a:rPr>
            <a:t>Esta plantilla se integra de las siguientes áreas:</a:t>
          </a:r>
          <a:endParaRPr lang="es-MX" sz="1100" b="1">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b="1" i="1">
              <a:solidFill>
                <a:schemeClr val="dk1"/>
              </a:solidFill>
              <a:effectLst/>
              <a:latin typeface="+mn-lt"/>
              <a:ea typeface="+mn-ea"/>
              <a:cs typeface="+mn-cs"/>
            </a:rPr>
            <a:t>Comprensión del Ciclo </a:t>
          </a:r>
        </a:p>
        <a:p>
          <a:r>
            <a:rPr lang="es-MX" sz="1100" b="1" i="1">
              <a:solidFill>
                <a:schemeClr val="dk1"/>
              </a:solidFill>
              <a:effectLst/>
              <a:latin typeface="+mn-lt"/>
              <a:ea typeface="+mn-ea"/>
              <a:cs typeface="+mn-cs"/>
            </a:rPr>
            <a:t>gfgfgfgfgfgfgfgfgfgfgf</a:t>
          </a:r>
        </a:p>
        <a:p>
          <a:r>
            <a:rPr lang="es-MX" sz="1100" b="1" i="1">
              <a:solidFill>
                <a:schemeClr val="dk1"/>
              </a:solidFill>
              <a:effectLst/>
              <a:latin typeface="+mn-lt"/>
              <a:ea typeface="+mn-ea"/>
              <a:cs typeface="+mn-cs"/>
            </a:rPr>
            <a:t>ueueueueueu</a:t>
          </a:r>
          <a:endParaRPr lang="es-MX" sz="1100" b="1">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i="1">
              <a:solidFill>
                <a:schemeClr val="dk1"/>
              </a:solidFill>
              <a:effectLst/>
              <a:latin typeface="+mn-lt"/>
              <a:ea typeface="+mn-ea"/>
              <a:cs typeface="+mn-cs"/>
            </a:rPr>
            <a:t>Identificación y valoración del diseño e implantación de actividades de control relevantes para la auditoría</a:t>
          </a:r>
        </a:p>
        <a:p>
          <a:endParaRPr lang="es-MX" sz="1100" b="1" i="1">
            <a:solidFill>
              <a:schemeClr val="dk1"/>
            </a:solidFill>
            <a:effectLst/>
            <a:latin typeface="+mn-lt"/>
            <a:ea typeface="+mn-ea"/>
            <a:cs typeface="+mn-cs"/>
          </a:endParaRPr>
        </a:p>
        <a:p>
          <a:endParaRPr lang="es-MX" sz="1100" b="1" i="1">
            <a:solidFill>
              <a:schemeClr val="dk1"/>
            </a:solidFill>
            <a:effectLst/>
            <a:latin typeface="+mn-lt"/>
            <a:ea typeface="+mn-ea"/>
            <a:cs typeface="+mn-cs"/>
          </a:endParaRPr>
        </a:p>
        <a:p>
          <a:endParaRPr lang="es-MX" sz="1100" b="1" i="1">
            <a:solidFill>
              <a:schemeClr val="dk1"/>
            </a:solidFill>
            <a:effectLst/>
            <a:latin typeface="+mn-lt"/>
            <a:ea typeface="+mn-ea"/>
            <a:cs typeface="+mn-cs"/>
          </a:endParaRPr>
        </a:p>
        <a:p>
          <a:endParaRPr lang="es-MX" sz="1100">
            <a:solidFill>
              <a:schemeClr val="dk1"/>
            </a:solidFill>
            <a:effectLst/>
            <a:latin typeface="+mn-lt"/>
            <a:ea typeface="+mn-ea"/>
            <a:cs typeface="+mn-cs"/>
          </a:endParaRPr>
        </a:p>
        <a:p>
          <a:r>
            <a:rPr lang="es-MX" sz="1100" b="1" i="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i="1">
              <a:solidFill>
                <a:schemeClr val="dk1"/>
              </a:solidFill>
              <a:effectLst/>
              <a:latin typeface="+mn-lt"/>
              <a:ea typeface="+mn-ea"/>
              <a:cs typeface="+mn-cs"/>
            </a:rPr>
            <a:t>Identificación y valoración de la información preparada por la compañía.</a:t>
          </a:r>
        </a:p>
        <a:p>
          <a:endParaRPr lang="es-MX" sz="1100" b="1" i="1">
            <a:solidFill>
              <a:schemeClr val="dk1"/>
            </a:solidFill>
            <a:effectLst/>
            <a:latin typeface="+mn-lt"/>
            <a:ea typeface="+mn-ea"/>
            <a:cs typeface="+mn-cs"/>
          </a:endParaRPr>
        </a:p>
        <a:p>
          <a:endParaRPr lang="es-MX" sz="1100" b="1" i="1">
            <a:solidFill>
              <a:schemeClr val="dk1"/>
            </a:solidFill>
            <a:effectLst/>
            <a:latin typeface="+mn-lt"/>
            <a:ea typeface="+mn-ea"/>
            <a:cs typeface="+mn-cs"/>
          </a:endParaRPr>
        </a:p>
        <a:p>
          <a:endParaRPr lang="es-MX" sz="1100">
            <a:solidFill>
              <a:schemeClr val="dk1"/>
            </a:solidFill>
            <a:effectLst/>
            <a:latin typeface="+mn-lt"/>
            <a:ea typeface="+mn-ea"/>
            <a:cs typeface="+mn-cs"/>
          </a:endParaRPr>
        </a:p>
        <a:p>
          <a:r>
            <a:rPr lang="es-MX" sz="1100" b="1" i="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i="1">
              <a:solidFill>
                <a:schemeClr val="dk1"/>
              </a:solidFill>
              <a:effectLst/>
              <a:latin typeface="+mn-lt"/>
              <a:ea typeface="+mn-ea"/>
              <a:cs typeface="+mn-cs"/>
            </a:rPr>
            <a:t>Evaluación de segregación de funciones y deficiencias potenciales de control.</a:t>
          </a:r>
          <a:endParaRPr lang="es-MX" sz="1100">
            <a:solidFill>
              <a:schemeClr val="dk1"/>
            </a:solidFill>
            <a:effectLst/>
            <a:latin typeface="+mn-lt"/>
            <a:ea typeface="+mn-ea"/>
            <a:cs typeface="+mn-cs"/>
          </a:endParaRP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i="1">
              <a:solidFill>
                <a:schemeClr val="dk1"/>
              </a:solidFill>
              <a:effectLst/>
              <a:latin typeface="+mn-lt"/>
              <a:ea typeface="+mn-ea"/>
              <a:cs typeface="+mn-cs"/>
            </a:rPr>
            <a:t> </a:t>
          </a:r>
          <a:endParaRPr lang="es-MX" sz="1100" b="1">
            <a:solidFill>
              <a:schemeClr val="dk1"/>
            </a:solidFill>
            <a:effectLst/>
            <a:latin typeface="+mn-lt"/>
            <a:ea typeface="+mn-ea"/>
            <a:cs typeface="+mn-cs"/>
          </a:endParaRPr>
        </a:p>
        <a:p>
          <a:r>
            <a:rPr lang="es-MX" sz="1100" b="1" i="1">
              <a:solidFill>
                <a:schemeClr val="dk1"/>
              </a:solidFill>
              <a:effectLst/>
              <a:latin typeface="+mn-lt"/>
              <a:ea typeface="+mn-ea"/>
              <a:cs typeface="+mn-cs"/>
            </a:rPr>
            <a:t> </a:t>
          </a:r>
          <a:endParaRPr lang="es-MX" sz="1100" b="1">
            <a:solidFill>
              <a:schemeClr val="dk1"/>
            </a:solidFill>
            <a:effectLst/>
            <a:latin typeface="+mn-lt"/>
            <a:ea typeface="+mn-ea"/>
            <a:cs typeface="+mn-cs"/>
          </a:endParaRPr>
        </a:p>
        <a:p>
          <a:r>
            <a:rPr lang="es-MX" sz="1100" b="1">
              <a:solidFill>
                <a:schemeClr val="dk1"/>
              </a:solidFill>
              <a:effectLst/>
              <a:latin typeface="+mn-lt"/>
              <a:ea typeface="+mn-ea"/>
              <a:cs typeface="+mn-cs"/>
            </a:rPr>
            <a:t> </a:t>
          </a: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pPr lvl="0"/>
          <a:r>
            <a:rPr lang="es-MX" sz="1100" b="1">
              <a:solidFill>
                <a:schemeClr val="dk1"/>
              </a:solidFill>
              <a:effectLst/>
              <a:latin typeface="+mn-lt"/>
              <a:ea typeface="+mn-ea"/>
              <a:cs typeface="+mn-cs"/>
            </a:rPr>
            <a:t>I.  COMPRENSIÓN DEL CICLO</a:t>
          </a:r>
        </a:p>
        <a:p>
          <a:pPr marL="0" marR="0" lvl="0" indent="0"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 </a:t>
          </a:r>
          <a:r>
            <a:rPr lang="es-MX" sz="1100" b="0" i="1">
              <a:solidFill>
                <a:schemeClr val="dk1"/>
              </a:solidFill>
              <a:effectLst/>
              <a:latin typeface="+mn-lt"/>
              <a:ea typeface="+mn-ea"/>
              <a:cs typeface="+mn-cs"/>
            </a:rPr>
            <a:t>Describir</a:t>
          </a:r>
          <a:endParaRPr lang="es-MX">
            <a:effectLst/>
          </a:endParaRPr>
        </a:p>
        <a:p>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a:t>
          </a:r>
        </a:p>
        <a:p>
          <a:r>
            <a:rPr lang="es-MX" sz="1100" b="1">
              <a:solidFill>
                <a:schemeClr val="dk1"/>
              </a:solidFill>
              <a:effectLst/>
              <a:latin typeface="+mn-lt"/>
              <a:ea typeface="+mn-ea"/>
              <a:cs typeface="+mn-cs"/>
            </a:rPr>
            <a:t>II.</a:t>
          </a:r>
          <a:r>
            <a:rPr lang="es-MX" sz="1100" b="1" baseline="0">
              <a:solidFill>
                <a:schemeClr val="dk1"/>
              </a:solidFill>
              <a:effectLst/>
              <a:latin typeface="+mn-lt"/>
              <a:ea typeface="+mn-ea"/>
              <a:cs typeface="+mn-cs"/>
            </a:rPr>
            <a:t> </a:t>
          </a:r>
          <a:r>
            <a:rPr lang="es-MX" sz="1100" b="1">
              <a:solidFill>
                <a:schemeClr val="dk1"/>
              </a:solidFill>
              <a:effectLst/>
              <a:latin typeface="+mn-lt"/>
              <a:ea typeface="+mn-ea"/>
              <a:cs typeface="+mn-cs"/>
            </a:rPr>
            <a:t>IDENTIFICACIÓN Y VALORACIÓN DEL DISEÑO E IMPLANTACIÓN DE ACTIVIDADES DE CONTROL RELEVANTES PARA LA AUDITORÍA</a:t>
          </a:r>
        </a:p>
        <a:p>
          <a:pPr marL="0" marR="0" lvl="0" indent="0" defTabSz="914400" eaLnBrk="1" fontAlgn="auto" latinLnBrk="0" hangingPunct="1">
            <a:lnSpc>
              <a:spcPct val="100000"/>
            </a:lnSpc>
            <a:spcBef>
              <a:spcPts val="0"/>
            </a:spcBef>
            <a:spcAft>
              <a:spcPts val="0"/>
            </a:spcAft>
            <a:buClrTx/>
            <a:buSzTx/>
            <a:buFontTx/>
            <a:buNone/>
            <a:tabLst/>
            <a:defRPr/>
          </a:pPr>
          <a:r>
            <a:rPr lang="es-MX" sz="1100" b="0" i="1">
              <a:solidFill>
                <a:schemeClr val="dk1"/>
              </a:solidFill>
              <a:effectLst/>
              <a:latin typeface="+mn-lt"/>
              <a:ea typeface="+mn-ea"/>
              <a:cs typeface="+mn-cs"/>
            </a:rPr>
            <a:t>Describir</a:t>
          </a:r>
          <a:endParaRPr lang="es-MX">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1">
              <a:solidFill>
                <a:schemeClr val="dk1"/>
              </a:solidFill>
              <a:effectLst/>
              <a:latin typeface="+mn-lt"/>
              <a:ea typeface="+mn-ea"/>
              <a:cs typeface="+mn-cs"/>
            </a:rPr>
            <a:t>Describir</a:t>
          </a:r>
          <a:endParaRPr lang="es-MX">
            <a:effectLst/>
          </a:endParaRPr>
        </a:p>
        <a:p>
          <a:r>
            <a:rPr lang="es-MX" sz="1100">
              <a:solidFill>
                <a:schemeClr val="dk1"/>
              </a:solidFill>
              <a:effectLst/>
              <a:latin typeface="+mn-lt"/>
              <a:ea typeface="+mn-ea"/>
              <a:cs typeface="+mn-cs"/>
            </a:rPr>
            <a:t> </a:t>
          </a:r>
        </a:p>
        <a:p>
          <a:endParaRPr lang="es-MX" sz="1100" b="1">
            <a:solidFill>
              <a:schemeClr val="dk1"/>
            </a:solidFill>
            <a:effectLst/>
            <a:latin typeface="+mn-lt"/>
            <a:ea typeface="+mn-ea"/>
            <a:cs typeface="+mn-cs"/>
          </a:endParaRPr>
        </a:p>
        <a:p>
          <a:endParaRPr lang="es-MX" sz="1100" b="1">
            <a:solidFill>
              <a:schemeClr val="dk1"/>
            </a:solidFill>
            <a:effectLst/>
            <a:latin typeface="+mn-lt"/>
            <a:ea typeface="+mn-ea"/>
            <a:cs typeface="+mn-cs"/>
          </a:endParaRPr>
        </a:p>
        <a:p>
          <a:endParaRPr lang="es-MX" sz="1100" b="1">
            <a:solidFill>
              <a:schemeClr val="dk1"/>
            </a:solidFill>
            <a:effectLst/>
            <a:latin typeface="+mn-lt"/>
            <a:ea typeface="+mn-ea"/>
            <a:cs typeface="+mn-cs"/>
          </a:endParaRPr>
        </a:p>
        <a:p>
          <a:r>
            <a:rPr lang="es-MX" sz="1100" b="1">
              <a:solidFill>
                <a:schemeClr val="dk1"/>
              </a:solidFill>
              <a:effectLst/>
              <a:latin typeface="+mn-lt"/>
              <a:ea typeface="+mn-ea"/>
              <a:cs typeface="+mn-cs"/>
            </a:rPr>
            <a:t> </a:t>
          </a:r>
        </a:p>
        <a:p>
          <a:r>
            <a:rPr lang="es-MX" sz="1100" b="1">
              <a:solidFill>
                <a:schemeClr val="dk1"/>
              </a:solidFill>
              <a:effectLst/>
              <a:latin typeface="+mn-lt"/>
              <a:ea typeface="+mn-ea"/>
              <a:cs typeface="+mn-cs"/>
            </a:rPr>
            <a:t>III. . IDENTIFICACIÓN Y VALORACIÓN DE LA INFORMACIÓN PREPARADA POR LA COMPAÑÍA.</a:t>
          </a:r>
        </a:p>
        <a:p>
          <a:pPr marL="0" marR="0" lvl="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 </a:t>
          </a:r>
          <a:r>
            <a:rPr lang="es-MX" sz="1100" b="0" i="1">
              <a:solidFill>
                <a:schemeClr val="dk1"/>
              </a:solidFill>
              <a:effectLst/>
              <a:latin typeface="+mn-lt"/>
              <a:ea typeface="+mn-ea"/>
              <a:cs typeface="+mn-cs"/>
            </a:rPr>
            <a:t>Describir</a:t>
          </a:r>
          <a:endParaRPr lang="es-MX">
            <a:effectLst/>
          </a:endParaRPr>
        </a:p>
        <a:p>
          <a:endParaRPr lang="es-MX" sz="1100" b="1">
            <a:solidFill>
              <a:schemeClr val="dk1"/>
            </a:solidFill>
            <a:effectLst/>
            <a:latin typeface="+mn-lt"/>
            <a:ea typeface="+mn-ea"/>
            <a:cs typeface="+mn-cs"/>
          </a:endParaRPr>
        </a:p>
        <a:p>
          <a:endParaRPr lang="es-MX" sz="1100" b="1">
            <a:solidFill>
              <a:schemeClr val="dk1"/>
            </a:solidFill>
            <a:effectLst/>
            <a:latin typeface="+mn-lt"/>
            <a:ea typeface="+mn-ea"/>
            <a:cs typeface="+mn-cs"/>
          </a:endParaRPr>
        </a:p>
        <a:p>
          <a:endParaRPr lang="es-MX" sz="1100" b="1">
            <a:solidFill>
              <a:schemeClr val="dk1"/>
            </a:solidFill>
            <a:effectLst/>
            <a:latin typeface="+mn-lt"/>
            <a:ea typeface="+mn-ea"/>
            <a:cs typeface="+mn-cs"/>
          </a:endParaRPr>
        </a:p>
        <a:p>
          <a:endParaRPr lang="es-MX" sz="1100" b="1">
            <a:solidFill>
              <a:schemeClr val="dk1"/>
            </a:solidFill>
            <a:effectLst/>
            <a:latin typeface="+mn-lt"/>
            <a:ea typeface="+mn-ea"/>
            <a:cs typeface="+mn-cs"/>
          </a:endParaRPr>
        </a:p>
        <a:p>
          <a:r>
            <a:rPr lang="es-MX" sz="11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IV.</a:t>
          </a:r>
          <a:r>
            <a:rPr lang="es-MX" sz="1100" b="1" baseline="0">
              <a:solidFill>
                <a:schemeClr val="dk1"/>
              </a:solidFill>
              <a:effectLst/>
              <a:latin typeface="+mn-lt"/>
              <a:ea typeface="+mn-ea"/>
              <a:cs typeface="+mn-cs"/>
            </a:rPr>
            <a:t> </a:t>
          </a:r>
          <a:r>
            <a:rPr lang="es-MX" sz="1100" b="1">
              <a:solidFill>
                <a:schemeClr val="dk1"/>
              </a:solidFill>
              <a:effectLst/>
              <a:latin typeface="+mn-lt"/>
              <a:ea typeface="+mn-ea"/>
              <a:cs typeface="+mn-cs"/>
            </a:rPr>
            <a:t>EVALUACIÓN DE SEGREGACIÓN DE FUNCIONES Y DEFICIENCIAS POTENCIALES DE CONTROL.</a:t>
          </a:r>
        </a:p>
        <a:p>
          <a:pPr marL="0" marR="0" lvl="0" indent="0" defTabSz="914400" eaLnBrk="1" fontAlgn="auto" latinLnBrk="0" hangingPunct="1">
            <a:lnSpc>
              <a:spcPct val="100000"/>
            </a:lnSpc>
            <a:spcBef>
              <a:spcPts val="0"/>
            </a:spcBef>
            <a:spcAft>
              <a:spcPts val="0"/>
            </a:spcAft>
            <a:buClrTx/>
            <a:buSzTx/>
            <a:buFontTx/>
            <a:buNone/>
            <a:tabLst/>
            <a:defRPr/>
          </a:pPr>
          <a:r>
            <a:rPr lang="es-MX" sz="1100" b="0" i="1" u="none">
              <a:solidFill>
                <a:schemeClr val="dk1"/>
              </a:solidFill>
              <a:effectLst/>
              <a:latin typeface="+mn-lt"/>
              <a:ea typeface="+mn-ea"/>
              <a:cs typeface="+mn-cs"/>
            </a:rPr>
            <a:t>Describir</a:t>
          </a:r>
        </a:p>
        <a:p>
          <a:r>
            <a:rPr lang="es-MX" sz="1100" b="1">
              <a:solidFill>
                <a:schemeClr val="dk1"/>
              </a:solidFill>
              <a:effectLst/>
              <a:latin typeface="+mn-lt"/>
              <a:ea typeface="+mn-ea"/>
              <a:cs typeface="+mn-cs"/>
            </a:rPr>
            <a:t> </a:t>
          </a:r>
          <a:endParaRPr lang="es-MX" sz="1100">
            <a:solidFill>
              <a:schemeClr val="dk1"/>
            </a:solidFill>
            <a:effectLst/>
            <a:latin typeface="+mn-lt"/>
            <a:ea typeface="+mn-ea"/>
            <a:cs typeface="+mn-cs"/>
          </a:endParaRPr>
        </a:p>
        <a:p>
          <a:endParaRPr lang="es-MX"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1"/>
  <sheetViews>
    <sheetView tabSelected="1" workbookViewId="0">
      <pane xSplit="2" ySplit="2" topLeftCell="C3" activePane="bottomRight" state="frozen"/>
      <selection pane="topRight" activeCell="C1" sqref="C1"/>
      <selection pane="bottomLeft" activeCell="A3" sqref="A3"/>
      <selection pane="bottomRight" activeCell="F15" sqref="F15"/>
    </sheetView>
  </sheetViews>
  <sheetFormatPr baseColWidth="10" defaultColWidth="11.44140625" defaultRowHeight="18" x14ac:dyDescent="0.35"/>
  <cols>
    <col min="1" max="1" width="4.44140625" style="116" customWidth="1"/>
    <col min="2" max="2" width="4.109375" style="115" bestFit="1" customWidth="1"/>
    <col min="3" max="3" width="84.77734375" style="116" bestFit="1" customWidth="1"/>
    <col min="4" max="4" width="16.5546875" style="116" bestFit="1" customWidth="1"/>
    <col min="5" max="16384" width="11.44140625" style="116"/>
  </cols>
  <sheetData>
    <row r="1" spans="2:4" ht="18.600000000000001" thickBot="1" x14ac:dyDescent="0.4"/>
    <row r="2" spans="2:4" ht="18.600000000000001" thickBot="1" x14ac:dyDescent="0.4">
      <c r="C2" s="117" t="s">
        <v>111</v>
      </c>
      <c r="D2" s="117" t="s">
        <v>458</v>
      </c>
    </row>
    <row r="4" spans="2:4" x14ac:dyDescent="0.35">
      <c r="B4" s="115">
        <v>1</v>
      </c>
      <c r="C4" s="116" t="s">
        <v>613</v>
      </c>
      <c r="D4" s="116">
        <v>315</v>
      </c>
    </row>
    <row r="5" spans="2:4" x14ac:dyDescent="0.35">
      <c r="B5" s="115">
        <v>2</v>
      </c>
      <c r="C5" s="116" t="s">
        <v>462</v>
      </c>
    </row>
    <row r="6" spans="2:4" x14ac:dyDescent="0.35">
      <c r="B6" s="115">
        <v>3</v>
      </c>
      <c r="C6" s="116" t="s">
        <v>463</v>
      </c>
    </row>
    <row r="7" spans="2:4" x14ac:dyDescent="0.35">
      <c r="B7" s="115">
        <v>4</v>
      </c>
      <c r="C7" s="116" t="s">
        <v>459</v>
      </c>
      <c r="D7" s="116">
        <v>320</v>
      </c>
    </row>
    <row r="8" spans="2:4" x14ac:dyDescent="0.35">
      <c r="B8" s="115">
        <v>5</v>
      </c>
      <c r="C8" s="116" t="s">
        <v>614</v>
      </c>
      <c r="D8" s="116">
        <v>330</v>
      </c>
    </row>
    <row r="9" spans="2:4" x14ac:dyDescent="0.35">
      <c r="B9" s="115">
        <v>6</v>
      </c>
      <c r="C9" s="116" t="s">
        <v>123</v>
      </c>
    </row>
    <row r="10" spans="2:4" x14ac:dyDescent="0.35">
      <c r="B10" s="115">
        <v>7</v>
      </c>
      <c r="C10" s="116" t="s">
        <v>168</v>
      </c>
      <c r="D10" s="116">
        <v>240</v>
      </c>
    </row>
    <row r="11" spans="2:4" x14ac:dyDescent="0.35">
      <c r="B11" s="115">
        <v>8</v>
      </c>
      <c r="C11" s="116" t="s">
        <v>608</v>
      </c>
    </row>
    <row r="12" spans="2:4" x14ac:dyDescent="0.35">
      <c r="B12" s="115">
        <v>9</v>
      </c>
      <c r="C12" s="116" t="s">
        <v>615</v>
      </c>
      <c r="D12" s="116" t="s">
        <v>632</v>
      </c>
    </row>
    <row r="13" spans="2:4" x14ac:dyDescent="0.35">
      <c r="B13" s="115">
        <v>10</v>
      </c>
      <c r="C13" s="116" t="s">
        <v>616</v>
      </c>
    </row>
    <row r="14" spans="2:4" x14ac:dyDescent="0.35">
      <c r="C14" s="116" t="s">
        <v>109</v>
      </c>
    </row>
    <row r="15" spans="2:4" x14ac:dyDescent="0.35">
      <c r="C15" s="116" t="s">
        <v>110</v>
      </c>
    </row>
    <row r="16" spans="2:4" x14ac:dyDescent="0.35">
      <c r="B16" s="115" t="s">
        <v>527</v>
      </c>
      <c r="C16" s="116" t="s">
        <v>525</v>
      </c>
    </row>
    <row r="17" spans="3:4" x14ac:dyDescent="0.35">
      <c r="C17" s="193" t="s">
        <v>526</v>
      </c>
      <c r="D17" s="116">
        <v>530</v>
      </c>
    </row>
    <row r="18" spans="3:4" x14ac:dyDescent="0.35">
      <c r="C18" s="193" t="s">
        <v>617</v>
      </c>
    </row>
    <row r="19" spans="3:4" x14ac:dyDescent="0.35">
      <c r="C19" s="193" t="s">
        <v>618</v>
      </c>
    </row>
    <row r="20" spans="3:4" x14ac:dyDescent="0.35">
      <c r="C20" s="193" t="s">
        <v>545</v>
      </c>
    </row>
    <row r="21" spans="3:4" x14ac:dyDescent="0.35">
      <c r="C21" s="193" t="s">
        <v>586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9"/>
  <sheetViews>
    <sheetView zoomScale="120" zoomScaleNormal="120" workbookViewId="0">
      <pane xSplit="2" ySplit="2" topLeftCell="C219" activePane="bottomRight" state="frozen"/>
      <selection pane="topRight" activeCell="C1" sqref="C1"/>
      <selection pane="bottomLeft" activeCell="A3" sqref="A3"/>
      <selection pane="bottomRight" activeCell="B238" sqref="B238:G242"/>
    </sheetView>
  </sheetViews>
  <sheetFormatPr baseColWidth="10" defaultColWidth="11.44140625" defaultRowHeight="14.4" outlineLevelRow="1" x14ac:dyDescent="0.3"/>
  <cols>
    <col min="1" max="1" width="4.6640625" style="5" customWidth="1"/>
    <col min="2" max="2" width="20.109375" style="5" customWidth="1"/>
    <col min="3" max="3" width="23.109375" style="5" customWidth="1"/>
    <col min="4" max="4" width="17.44140625" style="5" customWidth="1"/>
    <col min="5" max="7" width="17.33203125" style="5" customWidth="1"/>
    <col min="8" max="16384" width="11.44140625" style="5"/>
  </cols>
  <sheetData>
    <row r="2" spans="2:7" ht="15" customHeight="1" x14ac:dyDescent="0.3">
      <c r="B2" s="261" t="s">
        <v>21</v>
      </c>
      <c r="C2" s="262"/>
      <c r="D2" s="262"/>
      <c r="E2" s="262"/>
      <c r="F2" s="262"/>
      <c r="G2" s="262"/>
    </row>
    <row r="3" spans="2:7" x14ac:dyDescent="0.3">
      <c r="B3" s="6"/>
    </row>
    <row r="4" spans="2:7" s="4" customFormat="1" x14ac:dyDescent="0.3">
      <c r="B4" s="264" t="s">
        <v>66</v>
      </c>
      <c r="C4" s="264"/>
      <c r="D4" s="264"/>
      <c r="E4" s="264"/>
      <c r="F4" s="264"/>
      <c r="G4" s="264"/>
    </row>
    <row r="5" spans="2:7" s="4" customFormat="1" ht="15" customHeight="1" x14ac:dyDescent="0.3">
      <c r="B5" s="265" t="s">
        <v>67</v>
      </c>
      <c r="C5" s="266"/>
      <c r="D5" s="266"/>
      <c r="E5" s="266"/>
      <c r="F5" s="266"/>
      <c r="G5" s="267"/>
    </row>
    <row r="6" spans="2:7" s="4" customFormat="1" ht="15" customHeight="1" x14ac:dyDescent="0.3">
      <c r="B6" s="265" t="s">
        <v>68</v>
      </c>
      <c r="C6" s="266"/>
      <c r="D6" s="266"/>
      <c r="E6" s="266"/>
      <c r="F6" s="266"/>
      <c r="G6" s="267"/>
    </row>
    <row r="7" spans="2:7" s="4" customFormat="1" ht="15" customHeight="1" x14ac:dyDescent="0.3">
      <c r="B7" s="265" t="s">
        <v>69</v>
      </c>
      <c r="C7" s="266"/>
      <c r="D7" s="266"/>
      <c r="E7" s="266"/>
      <c r="F7" s="266"/>
      <c r="G7" s="267"/>
    </row>
    <row r="8" spans="2:7" s="4" customFormat="1" x14ac:dyDescent="0.3">
      <c r="B8" s="268"/>
      <c r="C8" s="269"/>
      <c r="D8" s="270"/>
      <c r="E8" s="9" t="s">
        <v>70</v>
      </c>
      <c r="F8" s="9" t="s">
        <v>71</v>
      </c>
      <c r="G8" s="9" t="s">
        <v>72</v>
      </c>
    </row>
    <row r="9" spans="2:7" s="4" customFormat="1" ht="15" customHeight="1" x14ac:dyDescent="0.3">
      <c r="B9" s="10" t="s">
        <v>22</v>
      </c>
      <c r="C9" s="14"/>
      <c r="D9" s="15"/>
      <c r="E9" s="10"/>
      <c r="F9" s="10"/>
      <c r="G9" s="10"/>
    </row>
    <row r="10" spans="2:7" s="4" customFormat="1" ht="15" customHeight="1" x14ac:dyDescent="0.3">
      <c r="B10" s="10" t="s">
        <v>23</v>
      </c>
      <c r="C10" s="268"/>
      <c r="D10" s="270"/>
      <c r="E10" s="10"/>
      <c r="F10" s="10"/>
      <c r="G10" s="10"/>
    </row>
    <row r="11" spans="2:7" s="4" customFormat="1" x14ac:dyDescent="0.3">
      <c r="B11" s="10" t="s">
        <v>73</v>
      </c>
      <c r="C11" s="268"/>
      <c r="D11" s="270"/>
      <c r="E11" s="10"/>
      <c r="F11" s="10"/>
      <c r="G11" s="10"/>
    </row>
    <row r="12" spans="2:7" x14ac:dyDescent="0.3">
      <c r="B12" s="7"/>
    </row>
    <row r="13" spans="2:7" ht="40.5" customHeight="1" x14ac:dyDescent="0.3">
      <c r="B13" s="263" t="s">
        <v>65</v>
      </c>
      <c r="C13" s="263"/>
      <c r="D13" s="263"/>
      <c r="E13" s="263"/>
      <c r="F13" s="263"/>
      <c r="G13" s="263"/>
    </row>
    <row r="14" spans="2:7" ht="15" customHeight="1" x14ac:dyDescent="0.3">
      <c r="B14" s="11"/>
      <c r="C14" s="11"/>
      <c r="D14" s="11"/>
      <c r="E14" s="11"/>
      <c r="F14" s="11"/>
      <c r="G14" s="11"/>
    </row>
    <row r="15" spans="2:7" s="4" customFormat="1" ht="15" customHeight="1" x14ac:dyDescent="0.3">
      <c r="B15" s="260" t="s">
        <v>24</v>
      </c>
      <c r="C15" s="260"/>
      <c r="D15" s="260"/>
      <c r="E15" s="260"/>
      <c r="F15" s="260"/>
      <c r="G15" s="260"/>
    </row>
    <row r="16" spans="2:7" s="12" customFormat="1" ht="15" customHeight="1" outlineLevel="1" x14ac:dyDescent="0.3">
      <c r="B16" s="13"/>
      <c r="C16" s="13"/>
      <c r="D16" s="13"/>
      <c r="E16" s="13"/>
      <c r="F16" s="13"/>
      <c r="G16" s="13"/>
    </row>
    <row r="17" spans="2:7" s="4" customFormat="1" outlineLevel="1" x14ac:dyDescent="0.3">
      <c r="B17" s="271" t="s">
        <v>25</v>
      </c>
      <c r="C17" s="272"/>
      <c r="D17" s="272"/>
      <c r="E17" s="272"/>
      <c r="F17" s="272"/>
      <c r="G17" s="273"/>
    </row>
    <row r="18" spans="2:7" s="4" customFormat="1" outlineLevel="1" x14ac:dyDescent="0.3">
      <c r="B18" s="244" t="s">
        <v>74</v>
      </c>
      <c r="C18" s="245"/>
      <c r="D18" s="244" t="s">
        <v>26</v>
      </c>
      <c r="E18" s="245"/>
      <c r="F18" s="244" t="s">
        <v>27</v>
      </c>
      <c r="G18" s="245"/>
    </row>
    <row r="19" spans="2:7" s="4" customFormat="1" outlineLevel="1" x14ac:dyDescent="0.3">
      <c r="B19" s="244" t="s">
        <v>75</v>
      </c>
      <c r="C19" s="245"/>
      <c r="D19" s="246"/>
      <c r="E19" s="247"/>
      <c r="F19" s="246"/>
      <c r="G19" s="247"/>
    </row>
    <row r="20" spans="2:7" s="4" customFormat="1" outlineLevel="1" x14ac:dyDescent="0.3">
      <c r="B20" s="244" t="s">
        <v>75</v>
      </c>
      <c r="C20" s="245"/>
      <c r="D20" s="246"/>
      <c r="E20" s="247"/>
      <c r="F20" s="246"/>
      <c r="G20" s="247"/>
    </row>
    <row r="21" spans="2:7" s="4" customFormat="1" outlineLevel="1" x14ac:dyDescent="0.3">
      <c r="B21" s="244" t="s">
        <v>75</v>
      </c>
      <c r="C21" s="245"/>
      <c r="D21" s="246"/>
      <c r="E21" s="247"/>
      <c r="F21" s="246"/>
      <c r="G21" s="247"/>
    </row>
    <row r="22" spans="2:7" s="4" customFormat="1" outlineLevel="1" x14ac:dyDescent="0.3">
      <c r="B22" s="244" t="s">
        <v>75</v>
      </c>
      <c r="C22" s="245"/>
      <c r="D22" s="246"/>
      <c r="E22" s="247"/>
      <c r="F22" s="246"/>
      <c r="G22" s="247"/>
    </row>
    <row r="23" spans="2:7" x14ac:dyDescent="0.3">
      <c r="B23" s="8"/>
    </row>
    <row r="24" spans="2:7" s="4" customFormat="1" ht="15" customHeight="1" x14ac:dyDescent="0.3">
      <c r="B24" s="260" t="s">
        <v>76</v>
      </c>
      <c r="C24" s="260"/>
      <c r="D24" s="260"/>
      <c r="E24" s="260"/>
      <c r="F24" s="260"/>
      <c r="G24" s="260"/>
    </row>
    <row r="25" spans="2:7" s="12" customFormat="1" ht="15" customHeight="1" outlineLevel="1" x14ac:dyDescent="0.3">
      <c r="B25" s="13"/>
      <c r="C25" s="13"/>
      <c r="D25" s="13"/>
      <c r="E25" s="13"/>
      <c r="F25" s="13"/>
      <c r="G25" s="13"/>
    </row>
    <row r="26" spans="2:7" s="4" customFormat="1" outlineLevel="1" x14ac:dyDescent="0.3">
      <c r="B26" s="241" t="s">
        <v>77</v>
      </c>
      <c r="C26" s="242"/>
      <c r="D26" s="242"/>
      <c r="E26" s="242"/>
      <c r="F26" s="242"/>
      <c r="G26" s="243"/>
    </row>
    <row r="27" spans="2:7" s="4" customFormat="1" outlineLevel="1" x14ac:dyDescent="0.3">
      <c r="B27" s="251"/>
      <c r="C27" s="252"/>
      <c r="D27" s="252"/>
      <c r="E27" s="252"/>
      <c r="F27" s="252"/>
      <c r="G27" s="253"/>
    </row>
    <row r="28" spans="2:7" s="4" customFormat="1" outlineLevel="1" x14ac:dyDescent="0.3">
      <c r="B28" s="254"/>
      <c r="C28" s="255"/>
      <c r="D28" s="255"/>
      <c r="E28" s="255"/>
      <c r="F28" s="255"/>
      <c r="G28" s="256"/>
    </row>
    <row r="29" spans="2:7" s="4" customFormat="1" outlineLevel="1" x14ac:dyDescent="0.3">
      <c r="B29" s="254"/>
      <c r="C29" s="255"/>
      <c r="D29" s="255"/>
      <c r="E29" s="255"/>
      <c r="F29" s="255"/>
      <c r="G29" s="256"/>
    </row>
    <row r="30" spans="2:7" s="4" customFormat="1" outlineLevel="1" x14ac:dyDescent="0.3">
      <c r="B30" s="254"/>
      <c r="C30" s="255"/>
      <c r="D30" s="255"/>
      <c r="E30" s="255"/>
      <c r="F30" s="255"/>
      <c r="G30" s="256"/>
    </row>
    <row r="31" spans="2:7" s="4" customFormat="1" outlineLevel="1" x14ac:dyDescent="0.3">
      <c r="B31" s="257"/>
      <c r="C31" s="258"/>
      <c r="D31" s="258"/>
      <c r="E31" s="258"/>
      <c r="F31" s="258"/>
      <c r="G31" s="259"/>
    </row>
    <row r="32" spans="2:7" s="4" customFormat="1" outlineLevel="1" x14ac:dyDescent="0.3"/>
    <row r="33" spans="2:7" s="4" customFormat="1" outlineLevel="1" x14ac:dyDescent="0.3">
      <c r="B33" s="241" t="s">
        <v>28</v>
      </c>
      <c r="C33" s="242"/>
      <c r="D33" s="242"/>
      <c r="E33" s="242"/>
      <c r="F33" s="242"/>
      <c r="G33" s="243"/>
    </row>
    <row r="34" spans="2:7" s="4" customFormat="1" outlineLevel="1" x14ac:dyDescent="0.3">
      <c r="B34" s="251"/>
      <c r="C34" s="252"/>
      <c r="D34" s="252"/>
      <c r="E34" s="252"/>
      <c r="F34" s="252"/>
      <c r="G34" s="253"/>
    </row>
    <row r="35" spans="2:7" s="4" customFormat="1" outlineLevel="1" x14ac:dyDescent="0.3">
      <c r="B35" s="254"/>
      <c r="C35" s="255"/>
      <c r="D35" s="255"/>
      <c r="E35" s="255"/>
      <c r="F35" s="255"/>
      <c r="G35" s="256"/>
    </row>
    <row r="36" spans="2:7" s="4" customFormat="1" outlineLevel="1" x14ac:dyDescent="0.3">
      <c r="B36" s="254"/>
      <c r="C36" s="255"/>
      <c r="D36" s="255"/>
      <c r="E36" s="255"/>
      <c r="F36" s="255"/>
      <c r="G36" s="256"/>
    </row>
    <row r="37" spans="2:7" s="4" customFormat="1" outlineLevel="1" x14ac:dyDescent="0.3">
      <c r="B37" s="254"/>
      <c r="C37" s="255"/>
      <c r="D37" s="255"/>
      <c r="E37" s="255"/>
      <c r="F37" s="255"/>
      <c r="G37" s="256"/>
    </row>
    <row r="38" spans="2:7" s="4" customFormat="1" outlineLevel="1" x14ac:dyDescent="0.3">
      <c r="B38" s="257"/>
      <c r="C38" s="258"/>
      <c r="D38" s="258"/>
      <c r="E38" s="258"/>
      <c r="F38" s="258"/>
      <c r="G38" s="259"/>
    </row>
    <row r="39" spans="2:7" s="4" customFormat="1" outlineLevel="1" x14ac:dyDescent="0.3"/>
    <row r="40" spans="2:7" s="4" customFormat="1" ht="26.25" customHeight="1" outlineLevel="1" x14ac:dyDescent="0.3">
      <c r="B40" s="248" t="s">
        <v>29</v>
      </c>
      <c r="C40" s="249"/>
      <c r="D40" s="249"/>
      <c r="E40" s="249"/>
      <c r="F40" s="249"/>
      <c r="G40" s="250"/>
    </row>
    <row r="41" spans="2:7" s="4" customFormat="1" outlineLevel="1" x14ac:dyDescent="0.3">
      <c r="B41" s="251"/>
      <c r="C41" s="252"/>
      <c r="D41" s="252"/>
      <c r="E41" s="252"/>
      <c r="F41" s="252"/>
      <c r="G41" s="253"/>
    </row>
    <row r="42" spans="2:7" s="4" customFormat="1" outlineLevel="1" x14ac:dyDescent="0.3">
      <c r="B42" s="254"/>
      <c r="C42" s="255"/>
      <c r="D42" s="255"/>
      <c r="E42" s="255"/>
      <c r="F42" s="255"/>
      <c r="G42" s="256"/>
    </row>
    <row r="43" spans="2:7" s="4" customFormat="1" outlineLevel="1" x14ac:dyDescent="0.3">
      <c r="B43" s="254"/>
      <c r="C43" s="255"/>
      <c r="D43" s="255"/>
      <c r="E43" s="255"/>
      <c r="F43" s="255"/>
      <c r="G43" s="256"/>
    </row>
    <row r="44" spans="2:7" s="4" customFormat="1" outlineLevel="1" x14ac:dyDescent="0.3">
      <c r="B44" s="254"/>
      <c r="C44" s="255"/>
      <c r="D44" s="255"/>
      <c r="E44" s="255"/>
      <c r="F44" s="255"/>
      <c r="G44" s="256"/>
    </row>
    <row r="45" spans="2:7" s="4" customFormat="1" outlineLevel="1" x14ac:dyDescent="0.3">
      <c r="B45" s="257"/>
      <c r="C45" s="258"/>
      <c r="D45" s="258"/>
      <c r="E45" s="258"/>
      <c r="F45" s="258"/>
      <c r="G45" s="259"/>
    </row>
    <row r="46" spans="2:7" s="4" customFormat="1" outlineLevel="1" x14ac:dyDescent="0.3"/>
    <row r="47" spans="2:7" s="4" customFormat="1" ht="15" customHeight="1" outlineLevel="1" x14ac:dyDescent="0.3">
      <c r="B47" s="248" t="s">
        <v>30</v>
      </c>
      <c r="C47" s="249"/>
      <c r="D47" s="249"/>
      <c r="E47" s="249"/>
      <c r="F47" s="249"/>
      <c r="G47" s="250"/>
    </row>
    <row r="48" spans="2:7" s="4" customFormat="1" outlineLevel="1" x14ac:dyDescent="0.3">
      <c r="B48" s="251"/>
      <c r="C48" s="252"/>
      <c r="D48" s="252"/>
      <c r="E48" s="252"/>
      <c r="F48" s="252"/>
      <c r="G48" s="253"/>
    </row>
    <row r="49" spans="2:7" s="4" customFormat="1" outlineLevel="1" x14ac:dyDescent="0.3">
      <c r="B49" s="254"/>
      <c r="C49" s="255"/>
      <c r="D49" s="255"/>
      <c r="E49" s="255"/>
      <c r="F49" s="255"/>
      <c r="G49" s="256"/>
    </row>
    <row r="50" spans="2:7" s="4" customFormat="1" outlineLevel="1" x14ac:dyDescent="0.3">
      <c r="B50" s="254"/>
      <c r="C50" s="255"/>
      <c r="D50" s="255"/>
      <c r="E50" s="255"/>
      <c r="F50" s="255"/>
      <c r="G50" s="256"/>
    </row>
    <row r="51" spans="2:7" s="4" customFormat="1" outlineLevel="1" x14ac:dyDescent="0.3">
      <c r="B51" s="254"/>
      <c r="C51" s="255"/>
      <c r="D51" s="255"/>
      <c r="E51" s="255"/>
      <c r="F51" s="255"/>
      <c r="G51" s="256"/>
    </row>
    <row r="52" spans="2:7" s="4" customFormat="1" outlineLevel="1" x14ac:dyDescent="0.3">
      <c r="B52" s="257"/>
      <c r="C52" s="258"/>
      <c r="D52" s="258"/>
      <c r="E52" s="258"/>
      <c r="F52" s="258"/>
      <c r="G52" s="259"/>
    </row>
    <row r="53" spans="2:7" s="4" customFormat="1" outlineLevel="1" x14ac:dyDescent="0.3"/>
    <row r="54" spans="2:7" s="4" customFormat="1" ht="52.5" customHeight="1" outlineLevel="1" x14ac:dyDescent="0.3">
      <c r="B54" s="248" t="s">
        <v>78</v>
      </c>
      <c r="C54" s="249"/>
      <c r="D54" s="249"/>
      <c r="E54" s="249"/>
      <c r="F54" s="249"/>
      <c r="G54" s="250"/>
    </row>
    <row r="55" spans="2:7" s="4" customFormat="1" outlineLevel="1" x14ac:dyDescent="0.3">
      <c r="B55" s="251"/>
      <c r="C55" s="252"/>
      <c r="D55" s="252"/>
      <c r="E55" s="252"/>
      <c r="F55" s="252"/>
      <c r="G55" s="253"/>
    </row>
    <row r="56" spans="2:7" s="4" customFormat="1" outlineLevel="1" x14ac:dyDescent="0.3">
      <c r="B56" s="254"/>
      <c r="C56" s="255"/>
      <c r="D56" s="255"/>
      <c r="E56" s="255"/>
      <c r="F56" s="255"/>
      <c r="G56" s="256"/>
    </row>
    <row r="57" spans="2:7" s="4" customFormat="1" outlineLevel="1" x14ac:dyDescent="0.3">
      <c r="B57" s="254"/>
      <c r="C57" s="255"/>
      <c r="D57" s="255"/>
      <c r="E57" s="255"/>
      <c r="F57" s="255"/>
      <c r="G57" s="256"/>
    </row>
    <row r="58" spans="2:7" s="4" customFormat="1" outlineLevel="1" x14ac:dyDescent="0.3">
      <c r="B58" s="254"/>
      <c r="C58" s="255"/>
      <c r="D58" s="255"/>
      <c r="E58" s="255"/>
      <c r="F58" s="255"/>
      <c r="G58" s="256"/>
    </row>
    <row r="59" spans="2:7" s="4" customFormat="1" outlineLevel="1" x14ac:dyDescent="0.3">
      <c r="B59" s="257"/>
      <c r="C59" s="258"/>
      <c r="D59" s="258"/>
      <c r="E59" s="258"/>
      <c r="F59" s="258"/>
      <c r="G59" s="259"/>
    </row>
    <row r="60" spans="2:7" s="4" customFormat="1" x14ac:dyDescent="0.3"/>
    <row r="61" spans="2:7" s="4" customFormat="1" ht="15" customHeight="1" x14ac:dyDescent="0.3">
      <c r="B61" s="260" t="s">
        <v>79</v>
      </c>
      <c r="C61" s="260"/>
      <c r="D61" s="260"/>
      <c r="E61" s="260"/>
      <c r="F61" s="260"/>
      <c r="G61" s="260"/>
    </row>
    <row r="62" spans="2:7" s="12" customFormat="1" ht="15" customHeight="1" outlineLevel="1" x14ac:dyDescent="0.3">
      <c r="B62" s="13"/>
      <c r="C62" s="13"/>
      <c r="D62" s="13"/>
      <c r="E62" s="13"/>
      <c r="F62" s="13"/>
      <c r="G62" s="13"/>
    </row>
    <row r="63" spans="2:7" s="4" customFormat="1" ht="28.5" customHeight="1" outlineLevel="1" x14ac:dyDescent="0.3">
      <c r="B63" s="248" t="s">
        <v>31</v>
      </c>
      <c r="C63" s="249"/>
      <c r="D63" s="249"/>
      <c r="E63" s="249"/>
      <c r="F63" s="249"/>
      <c r="G63" s="250"/>
    </row>
    <row r="64" spans="2:7" s="4" customFormat="1" outlineLevel="1" x14ac:dyDescent="0.3">
      <c r="B64" s="251"/>
      <c r="C64" s="252"/>
      <c r="D64" s="252"/>
      <c r="E64" s="252"/>
      <c r="F64" s="252"/>
      <c r="G64" s="253"/>
    </row>
    <row r="65" spans="2:7" s="4" customFormat="1" outlineLevel="1" x14ac:dyDescent="0.3">
      <c r="B65" s="254"/>
      <c r="C65" s="255"/>
      <c r="D65" s="255"/>
      <c r="E65" s="255"/>
      <c r="F65" s="255"/>
      <c r="G65" s="256"/>
    </row>
    <row r="66" spans="2:7" s="4" customFormat="1" outlineLevel="1" x14ac:dyDescent="0.3">
      <c r="B66" s="254"/>
      <c r="C66" s="255"/>
      <c r="D66" s="255"/>
      <c r="E66" s="255"/>
      <c r="F66" s="255"/>
      <c r="G66" s="256"/>
    </row>
    <row r="67" spans="2:7" s="4" customFormat="1" outlineLevel="1" x14ac:dyDescent="0.3">
      <c r="B67" s="254"/>
      <c r="C67" s="255"/>
      <c r="D67" s="255"/>
      <c r="E67" s="255"/>
      <c r="F67" s="255"/>
      <c r="G67" s="256"/>
    </row>
    <row r="68" spans="2:7" s="4" customFormat="1" outlineLevel="1" x14ac:dyDescent="0.3">
      <c r="B68" s="257"/>
      <c r="C68" s="258"/>
      <c r="D68" s="258"/>
      <c r="E68" s="258"/>
      <c r="F68" s="258"/>
      <c r="G68" s="259"/>
    </row>
    <row r="69" spans="2:7" s="4" customFormat="1" outlineLevel="1" x14ac:dyDescent="0.3"/>
    <row r="70" spans="2:7" s="4" customFormat="1" ht="28.5" customHeight="1" outlineLevel="1" x14ac:dyDescent="0.3">
      <c r="B70" s="248" t="s">
        <v>32</v>
      </c>
      <c r="C70" s="249"/>
      <c r="D70" s="249"/>
      <c r="E70" s="249"/>
      <c r="F70" s="249"/>
      <c r="G70" s="250"/>
    </row>
    <row r="71" spans="2:7" s="4" customFormat="1" outlineLevel="1" x14ac:dyDescent="0.3">
      <c r="B71" s="251"/>
      <c r="C71" s="252"/>
      <c r="D71" s="252"/>
      <c r="E71" s="252"/>
      <c r="F71" s="252"/>
      <c r="G71" s="253"/>
    </row>
    <row r="72" spans="2:7" s="4" customFormat="1" outlineLevel="1" x14ac:dyDescent="0.3">
      <c r="B72" s="254"/>
      <c r="C72" s="255"/>
      <c r="D72" s="255"/>
      <c r="E72" s="255"/>
      <c r="F72" s="255"/>
      <c r="G72" s="256"/>
    </row>
    <row r="73" spans="2:7" s="4" customFormat="1" outlineLevel="1" x14ac:dyDescent="0.3">
      <c r="B73" s="254"/>
      <c r="C73" s="255"/>
      <c r="D73" s="255"/>
      <c r="E73" s="255"/>
      <c r="F73" s="255"/>
      <c r="G73" s="256"/>
    </row>
    <row r="74" spans="2:7" s="4" customFormat="1" outlineLevel="1" x14ac:dyDescent="0.3">
      <c r="B74" s="254"/>
      <c r="C74" s="255"/>
      <c r="D74" s="255"/>
      <c r="E74" s="255"/>
      <c r="F74" s="255"/>
      <c r="G74" s="256"/>
    </row>
    <row r="75" spans="2:7" s="4" customFormat="1" outlineLevel="1" x14ac:dyDescent="0.3">
      <c r="B75" s="257"/>
      <c r="C75" s="258"/>
      <c r="D75" s="258"/>
      <c r="E75" s="258"/>
      <c r="F75" s="258"/>
      <c r="G75" s="259"/>
    </row>
    <row r="76" spans="2:7" s="4" customFormat="1" outlineLevel="1" x14ac:dyDescent="0.3"/>
    <row r="77" spans="2:7" s="4" customFormat="1" ht="17.25" customHeight="1" outlineLevel="1" x14ac:dyDescent="0.3">
      <c r="B77" s="248" t="s">
        <v>33</v>
      </c>
      <c r="C77" s="249"/>
      <c r="D77" s="249"/>
      <c r="E77" s="249"/>
      <c r="F77" s="249"/>
      <c r="G77" s="250"/>
    </row>
    <row r="78" spans="2:7" s="4" customFormat="1" outlineLevel="1" x14ac:dyDescent="0.3">
      <c r="B78" s="251"/>
      <c r="C78" s="252"/>
      <c r="D78" s="252"/>
      <c r="E78" s="252"/>
      <c r="F78" s="252"/>
      <c r="G78" s="253"/>
    </row>
    <row r="79" spans="2:7" s="4" customFormat="1" outlineLevel="1" x14ac:dyDescent="0.3">
      <c r="B79" s="254"/>
      <c r="C79" s="255"/>
      <c r="D79" s="255"/>
      <c r="E79" s="255"/>
      <c r="F79" s="255"/>
      <c r="G79" s="256"/>
    </row>
    <row r="80" spans="2:7" s="4" customFormat="1" outlineLevel="1" x14ac:dyDescent="0.3">
      <c r="B80" s="254"/>
      <c r="C80" s="255"/>
      <c r="D80" s="255"/>
      <c r="E80" s="255"/>
      <c r="F80" s="255"/>
      <c r="G80" s="256"/>
    </row>
    <row r="81" spans="2:7" s="4" customFormat="1" outlineLevel="1" x14ac:dyDescent="0.3">
      <c r="B81" s="254"/>
      <c r="C81" s="255"/>
      <c r="D81" s="255"/>
      <c r="E81" s="255"/>
      <c r="F81" s="255"/>
      <c r="G81" s="256"/>
    </row>
    <row r="82" spans="2:7" s="4" customFormat="1" outlineLevel="1" x14ac:dyDescent="0.3">
      <c r="B82" s="257"/>
      <c r="C82" s="258"/>
      <c r="D82" s="258"/>
      <c r="E82" s="258"/>
      <c r="F82" s="258"/>
      <c r="G82" s="259"/>
    </row>
    <row r="83" spans="2:7" s="4" customFormat="1" x14ac:dyDescent="0.3"/>
    <row r="84" spans="2:7" s="4" customFormat="1" ht="15" customHeight="1" x14ac:dyDescent="0.3">
      <c r="B84" s="260" t="s">
        <v>80</v>
      </c>
      <c r="C84" s="260"/>
      <c r="D84" s="260"/>
      <c r="E84" s="260"/>
      <c r="F84" s="260"/>
      <c r="G84" s="260"/>
    </row>
    <row r="85" spans="2:7" s="12" customFormat="1" ht="15" customHeight="1" outlineLevel="1" x14ac:dyDescent="0.3">
      <c r="B85" s="13"/>
      <c r="C85" s="13"/>
      <c r="D85" s="13"/>
      <c r="E85" s="13"/>
      <c r="F85" s="13"/>
      <c r="G85" s="13"/>
    </row>
    <row r="86" spans="2:7" s="4" customFormat="1" ht="23.25" customHeight="1" outlineLevel="1" x14ac:dyDescent="0.3">
      <c r="B86" s="248" t="s">
        <v>34</v>
      </c>
      <c r="C86" s="249"/>
      <c r="D86" s="249"/>
      <c r="E86" s="249"/>
      <c r="F86" s="249"/>
      <c r="G86" s="250"/>
    </row>
    <row r="87" spans="2:7" s="4" customFormat="1" outlineLevel="1" x14ac:dyDescent="0.3">
      <c r="B87" s="251"/>
      <c r="C87" s="252"/>
      <c r="D87" s="252"/>
      <c r="E87" s="252"/>
      <c r="F87" s="252"/>
      <c r="G87" s="253"/>
    </row>
    <row r="88" spans="2:7" s="4" customFormat="1" outlineLevel="1" x14ac:dyDescent="0.3">
      <c r="B88" s="254"/>
      <c r="C88" s="255"/>
      <c r="D88" s="255"/>
      <c r="E88" s="255"/>
      <c r="F88" s="255"/>
      <c r="G88" s="256"/>
    </row>
    <row r="89" spans="2:7" s="4" customFormat="1" outlineLevel="1" x14ac:dyDescent="0.3">
      <c r="B89" s="254"/>
      <c r="C89" s="255"/>
      <c r="D89" s="255"/>
      <c r="E89" s="255"/>
      <c r="F89" s="255"/>
      <c r="G89" s="256"/>
    </row>
    <row r="90" spans="2:7" s="4" customFormat="1" outlineLevel="1" x14ac:dyDescent="0.3">
      <c r="B90" s="254"/>
      <c r="C90" s="255"/>
      <c r="D90" s="255"/>
      <c r="E90" s="255"/>
      <c r="F90" s="255"/>
      <c r="G90" s="256"/>
    </row>
    <row r="91" spans="2:7" s="4" customFormat="1" outlineLevel="1" x14ac:dyDescent="0.3">
      <c r="B91" s="257"/>
      <c r="C91" s="258"/>
      <c r="D91" s="258"/>
      <c r="E91" s="258"/>
      <c r="F91" s="258"/>
      <c r="G91" s="259"/>
    </row>
    <row r="92" spans="2:7" s="4" customFormat="1" outlineLevel="1" x14ac:dyDescent="0.3"/>
    <row r="93" spans="2:7" s="4" customFormat="1" ht="18" customHeight="1" outlineLevel="1" x14ac:dyDescent="0.3">
      <c r="B93" s="248" t="s">
        <v>35</v>
      </c>
      <c r="C93" s="249"/>
      <c r="D93" s="249"/>
      <c r="E93" s="249"/>
      <c r="F93" s="249"/>
      <c r="G93" s="250"/>
    </row>
    <row r="94" spans="2:7" s="4" customFormat="1" outlineLevel="1" x14ac:dyDescent="0.3">
      <c r="B94" s="251"/>
      <c r="C94" s="252"/>
      <c r="D94" s="252"/>
      <c r="E94" s="252"/>
      <c r="F94" s="252"/>
      <c r="G94" s="253"/>
    </row>
    <row r="95" spans="2:7" s="4" customFormat="1" outlineLevel="1" x14ac:dyDescent="0.3">
      <c r="B95" s="254"/>
      <c r="C95" s="255"/>
      <c r="D95" s="255"/>
      <c r="E95" s="255"/>
      <c r="F95" s="255"/>
      <c r="G95" s="256"/>
    </row>
    <row r="96" spans="2:7" s="4" customFormat="1" outlineLevel="1" x14ac:dyDescent="0.3">
      <c r="B96" s="254"/>
      <c r="C96" s="255"/>
      <c r="D96" s="255"/>
      <c r="E96" s="255"/>
      <c r="F96" s="255"/>
      <c r="G96" s="256"/>
    </row>
    <row r="97" spans="2:7" s="4" customFormat="1" outlineLevel="1" x14ac:dyDescent="0.3">
      <c r="B97" s="254"/>
      <c r="C97" s="255"/>
      <c r="D97" s="255"/>
      <c r="E97" s="255"/>
      <c r="F97" s="255"/>
      <c r="G97" s="256"/>
    </row>
    <row r="98" spans="2:7" s="4" customFormat="1" outlineLevel="1" x14ac:dyDescent="0.3">
      <c r="B98" s="257"/>
      <c r="C98" s="258"/>
      <c r="D98" s="258"/>
      <c r="E98" s="258"/>
      <c r="F98" s="258"/>
      <c r="G98" s="259"/>
    </row>
    <row r="99" spans="2:7" s="4" customFormat="1" outlineLevel="1" x14ac:dyDescent="0.3"/>
    <row r="100" spans="2:7" s="4" customFormat="1" ht="24" customHeight="1" outlineLevel="1" x14ac:dyDescent="0.3">
      <c r="B100" s="248" t="s">
        <v>36</v>
      </c>
      <c r="C100" s="249"/>
      <c r="D100" s="249"/>
      <c r="E100" s="249"/>
      <c r="F100" s="249"/>
      <c r="G100" s="250"/>
    </row>
    <row r="101" spans="2:7" s="4" customFormat="1" outlineLevel="1" x14ac:dyDescent="0.3">
      <c r="B101" s="251"/>
      <c r="C101" s="252"/>
      <c r="D101" s="252"/>
      <c r="E101" s="252"/>
      <c r="F101" s="252"/>
      <c r="G101" s="253"/>
    </row>
    <row r="102" spans="2:7" s="4" customFormat="1" outlineLevel="1" x14ac:dyDescent="0.3">
      <c r="B102" s="254"/>
      <c r="C102" s="255"/>
      <c r="D102" s="255"/>
      <c r="E102" s="255"/>
      <c r="F102" s="255"/>
      <c r="G102" s="256"/>
    </row>
    <row r="103" spans="2:7" s="4" customFormat="1" outlineLevel="1" x14ac:dyDescent="0.3">
      <c r="B103" s="254"/>
      <c r="C103" s="255"/>
      <c r="D103" s="255"/>
      <c r="E103" s="255"/>
      <c r="F103" s="255"/>
      <c r="G103" s="256"/>
    </row>
    <row r="104" spans="2:7" s="4" customFormat="1" outlineLevel="1" x14ac:dyDescent="0.3">
      <c r="B104" s="254"/>
      <c r="C104" s="255"/>
      <c r="D104" s="255"/>
      <c r="E104" s="255"/>
      <c r="F104" s="255"/>
      <c r="G104" s="256"/>
    </row>
    <row r="105" spans="2:7" s="4" customFormat="1" outlineLevel="1" x14ac:dyDescent="0.3">
      <c r="B105" s="257"/>
      <c r="C105" s="258"/>
      <c r="D105" s="258"/>
      <c r="E105" s="258"/>
      <c r="F105" s="258"/>
      <c r="G105" s="259"/>
    </row>
    <row r="106" spans="2:7" s="4" customFormat="1" outlineLevel="1" x14ac:dyDescent="0.3"/>
    <row r="107" spans="2:7" s="4" customFormat="1" ht="36" customHeight="1" outlineLevel="1" x14ac:dyDescent="0.3">
      <c r="B107" s="248" t="s">
        <v>81</v>
      </c>
      <c r="C107" s="249"/>
      <c r="D107" s="249"/>
      <c r="E107" s="249"/>
      <c r="F107" s="249"/>
      <c r="G107" s="250"/>
    </row>
    <row r="108" spans="2:7" s="4" customFormat="1" outlineLevel="1" x14ac:dyDescent="0.3">
      <c r="B108" s="251"/>
      <c r="C108" s="252"/>
      <c r="D108" s="252"/>
      <c r="E108" s="252"/>
      <c r="F108" s="252"/>
      <c r="G108" s="253"/>
    </row>
    <row r="109" spans="2:7" s="4" customFormat="1" outlineLevel="1" x14ac:dyDescent="0.3">
      <c r="B109" s="254"/>
      <c r="C109" s="255"/>
      <c r="D109" s="255"/>
      <c r="E109" s="255"/>
      <c r="F109" s="255"/>
      <c r="G109" s="256"/>
    </row>
    <row r="110" spans="2:7" s="4" customFormat="1" outlineLevel="1" x14ac:dyDescent="0.3">
      <c r="B110" s="254"/>
      <c r="C110" s="255"/>
      <c r="D110" s="255"/>
      <c r="E110" s="255"/>
      <c r="F110" s="255"/>
      <c r="G110" s="256"/>
    </row>
    <row r="111" spans="2:7" s="4" customFormat="1" outlineLevel="1" x14ac:dyDescent="0.3">
      <c r="B111" s="254"/>
      <c r="C111" s="255"/>
      <c r="D111" s="255"/>
      <c r="E111" s="255"/>
      <c r="F111" s="255"/>
      <c r="G111" s="256"/>
    </row>
    <row r="112" spans="2:7" s="4" customFormat="1" outlineLevel="1" x14ac:dyDescent="0.3">
      <c r="B112" s="257"/>
      <c r="C112" s="258"/>
      <c r="D112" s="258"/>
      <c r="E112" s="258"/>
      <c r="F112" s="258"/>
      <c r="G112" s="259"/>
    </row>
    <row r="113" spans="2:7" s="4" customFormat="1" outlineLevel="1" x14ac:dyDescent="0.3"/>
    <row r="114" spans="2:7" s="4" customFormat="1" ht="28.5" customHeight="1" outlineLevel="1" x14ac:dyDescent="0.3">
      <c r="B114" s="248" t="s">
        <v>82</v>
      </c>
      <c r="C114" s="249"/>
      <c r="D114" s="249"/>
      <c r="E114" s="249"/>
      <c r="F114" s="249"/>
      <c r="G114" s="250"/>
    </row>
    <row r="115" spans="2:7" s="4" customFormat="1" outlineLevel="1" x14ac:dyDescent="0.3">
      <c r="B115" s="251"/>
      <c r="C115" s="252"/>
      <c r="D115" s="252"/>
      <c r="E115" s="252"/>
      <c r="F115" s="252"/>
      <c r="G115" s="253"/>
    </row>
    <row r="116" spans="2:7" s="4" customFormat="1" outlineLevel="1" x14ac:dyDescent="0.3">
      <c r="B116" s="254"/>
      <c r="C116" s="255"/>
      <c r="D116" s="255"/>
      <c r="E116" s="255"/>
      <c r="F116" s="255"/>
      <c r="G116" s="256"/>
    </row>
    <row r="117" spans="2:7" s="4" customFormat="1" outlineLevel="1" x14ac:dyDescent="0.3">
      <c r="B117" s="254"/>
      <c r="C117" s="255"/>
      <c r="D117" s="255"/>
      <c r="E117" s="255"/>
      <c r="F117" s="255"/>
      <c r="G117" s="256"/>
    </row>
    <row r="118" spans="2:7" s="4" customFormat="1" outlineLevel="1" x14ac:dyDescent="0.3">
      <c r="B118" s="254"/>
      <c r="C118" s="255"/>
      <c r="D118" s="255"/>
      <c r="E118" s="255"/>
      <c r="F118" s="255"/>
      <c r="G118" s="256"/>
    </row>
    <row r="119" spans="2:7" s="4" customFormat="1" outlineLevel="1" x14ac:dyDescent="0.3">
      <c r="B119" s="257"/>
      <c r="C119" s="258"/>
      <c r="D119" s="258"/>
      <c r="E119" s="258"/>
      <c r="F119" s="258"/>
      <c r="G119" s="259"/>
    </row>
    <row r="120" spans="2:7" s="4" customFormat="1" x14ac:dyDescent="0.3"/>
    <row r="121" spans="2:7" s="4" customFormat="1" ht="15" customHeight="1" x14ac:dyDescent="0.3">
      <c r="B121" s="260" t="s">
        <v>83</v>
      </c>
      <c r="C121" s="260"/>
      <c r="D121" s="260"/>
      <c r="E121" s="260"/>
      <c r="F121" s="260"/>
      <c r="G121" s="260"/>
    </row>
    <row r="122" spans="2:7" s="12" customFormat="1" ht="15" customHeight="1" outlineLevel="1" x14ac:dyDescent="0.3">
      <c r="B122" s="13"/>
      <c r="C122" s="13"/>
      <c r="D122" s="13"/>
      <c r="E122" s="13"/>
      <c r="F122" s="13"/>
      <c r="G122" s="13"/>
    </row>
    <row r="123" spans="2:7" s="4" customFormat="1" ht="18" customHeight="1" outlineLevel="1" x14ac:dyDescent="0.3">
      <c r="B123" s="248" t="s">
        <v>37</v>
      </c>
      <c r="C123" s="249"/>
      <c r="D123" s="249"/>
      <c r="E123" s="249"/>
      <c r="F123" s="249"/>
      <c r="G123" s="250"/>
    </row>
    <row r="124" spans="2:7" s="4" customFormat="1" outlineLevel="1" x14ac:dyDescent="0.3">
      <c r="B124" s="251"/>
      <c r="C124" s="252"/>
      <c r="D124" s="252"/>
      <c r="E124" s="252"/>
      <c r="F124" s="252"/>
      <c r="G124" s="253"/>
    </row>
    <row r="125" spans="2:7" s="4" customFormat="1" outlineLevel="1" x14ac:dyDescent="0.3">
      <c r="B125" s="254"/>
      <c r="C125" s="255"/>
      <c r="D125" s="255"/>
      <c r="E125" s="255"/>
      <c r="F125" s="255"/>
      <c r="G125" s="256"/>
    </row>
    <row r="126" spans="2:7" s="4" customFormat="1" outlineLevel="1" x14ac:dyDescent="0.3">
      <c r="B126" s="254"/>
      <c r="C126" s="255"/>
      <c r="D126" s="255"/>
      <c r="E126" s="255"/>
      <c r="F126" s="255"/>
      <c r="G126" s="256"/>
    </row>
    <row r="127" spans="2:7" s="4" customFormat="1" outlineLevel="1" x14ac:dyDescent="0.3">
      <c r="B127" s="254"/>
      <c r="C127" s="255"/>
      <c r="D127" s="255"/>
      <c r="E127" s="255"/>
      <c r="F127" s="255"/>
      <c r="G127" s="256"/>
    </row>
    <row r="128" spans="2:7" s="4" customFormat="1" outlineLevel="1" x14ac:dyDescent="0.3">
      <c r="B128" s="257"/>
      <c r="C128" s="258"/>
      <c r="D128" s="258"/>
      <c r="E128" s="258"/>
      <c r="F128" s="258"/>
      <c r="G128" s="259"/>
    </row>
    <row r="129" spans="2:7" s="4" customFormat="1" outlineLevel="1" x14ac:dyDescent="0.3"/>
    <row r="130" spans="2:7" s="4" customFormat="1" ht="18.75" customHeight="1" outlineLevel="1" x14ac:dyDescent="0.3">
      <c r="B130" s="248" t="s">
        <v>84</v>
      </c>
      <c r="C130" s="249"/>
      <c r="D130" s="249"/>
      <c r="E130" s="249"/>
      <c r="F130" s="249"/>
      <c r="G130" s="250"/>
    </row>
    <row r="131" spans="2:7" s="4" customFormat="1" outlineLevel="1" x14ac:dyDescent="0.3">
      <c r="B131" s="251"/>
      <c r="C131" s="252"/>
      <c r="D131" s="252"/>
      <c r="E131" s="252"/>
      <c r="F131" s="252"/>
      <c r="G131" s="253"/>
    </row>
    <row r="132" spans="2:7" s="4" customFormat="1" outlineLevel="1" x14ac:dyDescent="0.3">
      <c r="B132" s="254"/>
      <c r="C132" s="255"/>
      <c r="D132" s="255"/>
      <c r="E132" s="255"/>
      <c r="F132" s="255"/>
      <c r="G132" s="256"/>
    </row>
    <row r="133" spans="2:7" s="4" customFormat="1" outlineLevel="1" x14ac:dyDescent="0.3">
      <c r="B133" s="254"/>
      <c r="C133" s="255"/>
      <c r="D133" s="255"/>
      <c r="E133" s="255"/>
      <c r="F133" s="255"/>
      <c r="G133" s="256"/>
    </row>
    <row r="134" spans="2:7" s="4" customFormat="1" outlineLevel="1" x14ac:dyDescent="0.3">
      <c r="B134" s="254"/>
      <c r="C134" s="255"/>
      <c r="D134" s="255"/>
      <c r="E134" s="255"/>
      <c r="F134" s="255"/>
      <c r="G134" s="256"/>
    </row>
    <row r="135" spans="2:7" s="4" customFormat="1" outlineLevel="1" x14ac:dyDescent="0.3">
      <c r="B135" s="257"/>
      <c r="C135" s="258"/>
      <c r="D135" s="258"/>
      <c r="E135" s="258"/>
      <c r="F135" s="258"/>
      <c r="G135" s="259"/>
    </row>
    <row r="136" spans="2:7" s="4" customFormat="1" outlineLevel="1" x14ac:dyDescent="0.3"/>
    <row r="137" spans="2:7" s="4" customFormat="1" ht="18.75" customHeight="1" outlineLevel="1" x14ac:dyDescent="0.3">
      <c r="B137" s="248" t="s">
        <v>38</v>
      </c>
      <c r="C137" s="249"/>
      <c r="D137" s="249"/>
      <c r="E137" s="249"/>
      <c r="F137" s="249"/>
      <c r="G137" s="250"/>
    </row>
    <row r="138" spans="2:7" s="4" customFormat="1" outlineLevel="1" x14ac:dyDescent="0.3">
      <c r="B138" s="251"/>
      <c r="C138" s="252"/>
      <c r="D138" s="252"/>
      <c r="E138" s="252"/>
      <c r="F138" s="252"/>
      <c r="G138" s="253"/>
    </row>
    <row r="139" spans="2:7" s="4" customFormat="1" outlineLevel="1" x14ac:dyDescent="0.3">
      <c r="B139" s="254"/>
      <c r="C139" s="255"/>
      <c r="D139" s="255"/>
      <c r="E139" s="255"/>
      <c r="F139" s="255"/>
      <c r="G139" s="256"/>
    </row>
    <row r="140" spans="2:7" s="4" customFormat="1" outlineLevel="1" x14ac:dyDescent="0.3">
      <c r="B140" s="254"/>
      <c r="C140" s="255"/>
      <c r="D140" s="255"/>
      <c r="E140" s="255"/>
      <c r="F140" s="255"/>
      <c r="G140" s="256"/>
    </row>
    <row r="141" spans="2:7" s="4" customFormat="1" outlineLevel="1" x14ac:dyDescent="0.3">
      <c r="B141" s="254"/>
      <c r="C141" s="255"/>
      <c r="D141" s="255"/>
      <c r="E141" s="255"/>
      <c r="F141" s="255"/>
      <c r="G141" s="256"/>
    </row>
    <row r="142" spans="2:7" s="4" customFormat="1" outlineLevel="1" x14ac:dyDescent="0.3">
      <c r="B142" s="257"/>
      <c r="C142" s="258"/>
      <c r="D142" s="258"/>
      <c r="E142" s="258"/>
      <c r="F142" s="258"/>
      <c r="G142" s="259"/>
    </row>
    <row r="143" spans="2:7" s="4" customFormat="1" outlineLevel="1" x14ac:dyDescent="0.3"/>
    <row r="144" spans="2:7" s="4" customFormat="1" ht="18.75" customHeight="1" outlineLevel="1" x14ac:dyDescent="0.3">
      <c r="B144" s="248" t="s">
        <v>39</v>
      </c>
      <c r="C144" s="249"/>
      <c r="D144" s="249"/>
      <c r="E144" s="249"/>
      <c r="F144" s="249"/>
      <c r="G144" s="250"/>
    </row>
    <row r="145" spans="2:7" s="4" customFormat="1" outlineLevel="1" x14ac:dyDescent="0.3">
      <c r="B145" s="251"/>
      <c r="C145" s="252"/>
      <c r="D145" s="252"/>
      <c r="E145" s="252"/>
      <c r="F145" s="252"/>
      <c r="G145" s="253"/>
    </row>
    <row r="146" spans="2:7" s="4" customFormat="1" outlineLevel="1" x14ac:dyDescent="0.3">
      <c r="B146" s="254"/>
      <c r="C146" s="255"/>
      <c r="D146" s="255"/>
      <c r="E146" s="255"/>
      <c r="F146" s="255"/>
      <c r="G146" s="256"/>
    </row>
    <row r="147" spans="2:7" s="4" customFormat="1" outlineLevel="1" x14ac:dyDescent="0.3">
      <c r="B147" s="254"/>
      <c r="C147" s="255"/>
      <c r="D147" s="255"/>
      <c r="E147" s="255"/>
      <c r="F147" s="255"/>
      <c r="G147" s="256"/>
    </row>
    <row r="148" spans="2:7" s="4" customFormat="1" outlineLevel="1" x14ac:dyDescent="0.3">
      <c r="B148" s="254"/>
      <c r="C148" s="255"/>
      <c r="D148" s="255"/>
      <c r="E148" s="255"/>
      <c r="F148" s="255"/>
      <c r="G148" s="256"/>
    </row>
    <row r="149" spans="2:7" s="4" customFormat="1" outlineLevel="1" x14ac:dyDescent="0.3">
      <c r="B149" s="257"/>
      <c r="C149" s="258"/>
      <c r="D149" s="258"/>
      <c r="E149" s="258"/>
      <c r="F149" s="258"/>
      <c r="G149" s="259"/>
    </row>
    <row r="150" spans="2:7" s="4" customFormat="1" outlineLevel="1" x14ac:dyDescent="0.3"/>
    <row r="151" spans="2:7" s="4" customFormat="1" ht="33.75" customHeight="1" outlineLevel="1" x14ac:dyDescent="0.3">
      <c r="B151" s="248" t="s">
        <v>85</v>
      </c>
      <c r="C151" s="249"/>
      <c r="D151" s="249"/>
      <c r="E151" s="249"/>
      <c r="F151" s="249"/>
      <c r="G151" s="250"/>
    </row>
    <row r="152" spans="2:7" s="4" customFormat="1" outlineLevel="1" x14ac:dyDescent="0.3">
      <c r="B152" s="251"/>
      <c r="C152" s="252"/>
      <c r="D152" s="252"/>
      <c r="E152" s="252"/>
      <c r="F152" s="252"/>
      <c r="G152" s="253"/>
    </row>
    <row r="153" spans="2:7" s="4" customFormat="1" outlineLevel="1" x14ac:dyDescent="0.3">
      <c r="B153" s="254"/>
      <c r="C153" s="255"/>
      <c r="D153" s="255"/>
      <c r="E153" s="255"/>
      <c r="F153" s="255"/>
      <c r="G153" s="256"/>
    </row>
    <row r="154" spans="2:7" s="4" customFormat="1" outlineLevel="1" x14ac:dyDescent="0.3">
      <c r="B154" s="254"/>
      <c r="C154" s="255"/>
      <c r="D154" s="255"/>
      <c r="E154" s="255"/>
      <c r="F154" s="255"/>
      <c r="G154" s="256"/>
    </row>
    <row r="155" spans="2:7" s="4" customFormat="1" outlineLevel="1" x14ac:dyDescent="0.3">
      <c r="B155" s="254"/>
      <c r="C155" s="255"/>
      <c r="D155" s="255"/>
      <c r="E155" s="255"/>
      <c r="F155" s="255"/>
      <c r="G155" s="256"/>
    </row>
    <row r="156" spans="2:7" s="4" customFormat="1" outlineLevel="1" x14ac:dyDescent="0.3">
      <c r="B156" s="257"/>
      <c r="C156" s="258"/>
      <c r="D156" s="258"/>
      <c r="E156" s="258"/>
      <c r="F156" s="258"/>
      <c r="G156" s="259"/>
    </row>
    <row r="157" spans="2:7" s="4" customFormat="1" outlineLevel="1" x14ac:dyDescent="0.3"/>
    <row r="158" spans="2:7" s="4" customFormat="1" ht="27" customHeight="1" outlineLevel="1" x14ac:dyDescent="0.3">
      <c r="B158" s="248" t="s">
        <v>40</v>
      </c>
      <c r="C158" s="249"/>
      <c r="D158" s="249"/>
      <c r="E158" s="249"/>
      <c r="F158" s="249"/>
      <c r="G158" s="250"/>
    </row>
    <row r="159" spans="2:7" s="4" customFormat="1" outlineLevel="1" x14ac:dyDescent="0.3">
      <c r="B159" s="251"/>
      <c r="C159" s="252"/>
      <c r="D159" s="252"/>
      <c r="E159" s="252"/>
      <c r="F159" s="252"/>
      <c r="G159" s="253"/>
    </row>
    <row r="160" spans="2:7" s="4" customFormat="1" outlineLevel="1" x14ac:dyDescent="0.3">
      <c r="B160" s="254"/>
      <c r="C160" s="255"/>
      <c r="D160" s="255"/>
      <c r="E160" s="255"/>
      <c r="F160" s="255"/>
      <c r="G160" s="256"/>
    </row>
    <row r="161" spans="2:7" s="4" customFormat="1" outlineLevel="1" x14ac:dyDescent="0.3">
      <c r="B161" s="254"/>
      <c r="C161" s="255"/>
      <c r="D161" s="255"/>
      <c r="E161" s="255"/>
      <c r="F161" s="255"/>
      <c r="G161" s="256"/>
    </row>
    <row r="162" spans="2:7" s="4" customFormat="1" outlineLevel="1" x14ac:dyDescent="0.3">
      <c r="B162" s="254"/>
      <c r="C162" s="255"/>
      <c r="D162" s="255"/>
      <c r="E162" s="255"/>
      <c r="F162" s="255"/>
      <c r="G162" s="256"/>
    </row>
    <row r="163" spans="2:7" s="4" customFormat="1" outlineLevel="1" x14ac:dyDescent="0.3">
      <c r="B163" s="257"/>
      <c r="C163" s="258"/>
      <c r="D163" s="258"/>
      <c r="E163" s="258"/>
      <c r="F163" s="258"/>
      <c r="G163" s="259"/>
    </row>
    <row r="164" spans="2:7" s="4" customFormat="1" outlineLevel="1" x14ac:dyDescent="0.3"/>
    <row r="165" spans="2:7" s="4" customFormat="1" ht="24.75" customHeight="1" outlineLevel="1" x14ac:dyDescent="0.3">
      <c r="B165" s="248" t="s">
        <v>86</v>
      </c>
      <c r="C165" s="249"/>
      <c r="D165" s="249"/>
      <c r="E165" s="249"/>
      <c r="F165" s="249"/>
      <c r="G165" s="250"/>
    </row>
    <row r="166" spans="2:7" s="4" customFormat="1" outlineLevel="1" x14ac:dyDescent="0.3">
      <c r="B166" s="251"/>
      <c r="C166" s="252"/>
      <c r="D166" s="252"/>
      <c r="E166" s="252"/>
      <c r="F166" s="252"/>
      <c r="G166" s="253"/>
    </row>
    <row r="167" spans="2:7" s="4" customFormat="1" outlineLevel="1" x14ac:dyDescent="0.3">
      <c r="B167" s="254"/>
      <c r="C167" s="255"/>
      <c r="D167" s="255"/>
      <c r="E167" s="255"/>
      <c r="F167" s="255"/>
      <c r="G167" s="256"/>
    </row>
    <row r="168" spans="2:7" s="4" customFormat="1" outlineLevel="1" x14ac:dyDescent="0.3">
      <c r="B168" s="254"/>
      <c r="C168" s="255"/>
      <c r="D168" s="255"/>
      <c r="E168" s="255"/>
      <c r="F168" s="255"/>
      <c r="G168" s="256"/>
    </row>
    <row r="169" spans="2:7" s="4" customFormat="1" outlineLevel="1" x14ac:dyDescent="0.3">
      <c r="B169" s="254"/>
      <c r="C169" s="255"/>
      <c r="D169" s="255"/>
      <c r="E169" s="255"/>
      <c r="F169" s="255"/>
      <c r="G169" s="256"/>
    </row>
    <row r="170" spans="2:7" s="4" customFormat="1" outlineLevel="1" x14ac:dyDescent="0.3">
      <c r="B170" s="257"/>
      <c r="C170" s="258"/>
      <c r="D170" s="258"/>
      <c r="E170" s="258"/>
      <c r="F170" s="258"/>
      <c r="G170" s="259"/>
    </row>
    <row r="171" spans="2:7" s="4" customFormat="1" outlineLevel="1" x14ac:dyDescent="0.3"/>
    <row r="172" spans="2:7" s="4" customFormat="1" ht="24.75" customHeight="1" outlineLevel="1" x14ac:dyDescent="0.3">
      <c r="B172" s="248" t="s">
        <v>41</v>
      </c>
      <c r="C172" s="249"/>
      <c r="D172" s="249"/>
      <c r="E172" s="249"/>
      <c r="F172" s="249"/>
      <c r="G172" s="250"/>
    </row>
    <row r="173" spans="2:7" s="4" customFormat="1" outlineLevel="1" x14ac:dyDescent="0.3">
      <c r="B173" s="251"/>
      <c r="C173" s="252"/>
      <c r="D173" s="252"/>
      <c r="E173" s="252"/>
      <c r="F173" s="252"/>
      <c r="G173" s="253"/>
    </row>
    <row r="174" spans="2:7" s="4" customFormat="1" outlineLevel="1" x14ac:dyDescent="0.3">
      <c r="B174" s="254"/>
      <c r="C174" s="255"/>
      <c r="D174" s="255"/>
      <c r="E174" s="255"/>
      <c r="F174" s="255"/>
      <c r="G174" s="256"/>
    </row>
    <row r="175" spans="2:7" s="4" customFormat="1" outlineLevel="1" x14ac:dyDescent="0.3">
      <c r="B175" s="254"/>
      <c r="C175" s="255"/>
      <c r="D175" s="255"/>
      <c r="E175" s="255"/>
      <c r="F175" s="255"/>
      <c r="G175" s="256"/>
    </row>
    <row r="176" spans="2:7" s="4" customFormat="1" outlineLevel="1" x14ac:dyDescent="0.3">
      <c r="B176" s="254"/>
      <c r="C176" s="255"/>
      <c r="D176" s="255"/>
      <c r="E176" s="255"/>
      <c r="F176" s="255"/>
      <c r="G176" s="256"/>
    </row>
    <row r="177" spans="2:7" s="4" customFormat="1" outlineLevel="1" x14ac:dyDescent="0.3">
      <c r="B177" s="257"/>
      <c r="C177" s="258"/>
      <c r="D177" s="258"/>
      <c r="E177" s="258"/>
      <c r="F177" s="258"/>
      <c r="G177" s="259"/>
    </row>
    <row r="178" spans="2:7" s="4" customFormat="1" outlineLevel="1" x14ac:dyDescent="0.3"/>
    <row r="179" spans="2:7" s="4" customFormat="1" ht="24.75" customHeight="1" outlineLevel="1" x14ac:dyDescent="0.3">
      <c r="B179" s="248" t="s">
        <v>42</v>
      </c>
      <c r="C179" s="249"/>
      <c r="D179" s="249"/>
      <c r="E179" s="249"/>
      <c r="F179" s="249"/>
      <c r="G179" s="250"/>
    </row>
    <row r="180" spans="2:7" s="4" customFormat="1" outlineLevel="1" x14ac:dyDescent="0.3">
      <c r="B180" s="251"/>
      <c r="C180" s="252"/>
      <c r="D180" s="252"/>
      <c r="E180" s="252"/>
      <c r="F180" s="252"/>
      <c r="G180" s="253"/>
    </row>
    <row r="181" spans="2:7" s="4" customFormat="1" outlineLevel="1" x14ac:dyDescent="0.3">
      <c r="B181" s="254"/>
      <c r="C181" s="255"/>
      <c r="D181" s="255"/>
      <c r="E181" s="255"/>
      <c r="F181" s="255"/>
      <c r="G181" s="256"/>
    </row>
    <row r="182" spans="2:7" s="4" customFormat="1" outlineLevel="1" x14ac:dyDescent="0.3">
      <c r="B182" s="254"/>
      <c r="C182" s="255"/>
      <c r="D182" s="255"/>
      <c r="E182" s="255"/>
      <c r="F182" s="255"/>
      <c r="G182" s="256"/>
    </row>
    <row r="183" spans="2:7" s="4" customFormat="1" outlineLevel="1" x14ac:dyDescent="0.3">
      <c r="B183" s="254"/>
      <c r="C183" s="255"/>
      <c r="D183" s="255"/>
      <c r="E183" s="255"/>
      <c r="F183" s="255"/>
      <c r="G183" s="256"/>
    </row>
    <row r="184" spans="2:7" s="4" customFormat="1" outlineLevel="1" x14ac:dyDescent="0.3">
      <c r="B184" s="257"/>
      <c r="C184" s="258"/>
      <c r="D184" s="258"/>
      <c r="E184" s="258"/>
      <c r="F184" s="258"/>
      <c r="G184" s="259"/>
    </row>
    <row r="185" spans="2:7" s="4" customFormat="1" outlineLevel="1" x14ac:dyDescent="0.3"/>
    <row r="186" spans="2:7" s="4" customFormat="1" ht="41.25" customHeight="1" outlineLevel="1" x14ac:dyDescent="0.3">
      <c r="B186" s="248" t="s">
        <v>87</v>
      </c>
      <c r="C186" s="249"/>
      <c r="D186" s="249"/>
      <c r="E186" s="249"/>
      <c r="F186" s="249"/>
      <c r="G186" s="250"/>
    </row>
    <row r="187" spans="2:7" s="4" customFormat="1" outlineLevel="1" x14ac:dyDescent="0.3">
      <c r="B187" s="251"/>
      <c r="C187" s="252"/>
      <c r="D187" s="252"/>
      <c r="E187" s="252"/>
      <c r="F187" s="252"/>
      <c r="G187" s="253"/>
    </row>
    <row r="188" spans="2:7" s="4" customFormat="1" outlineLevel="1" x14ac:dyDescent="0.3">
      <c r="B188" s="254"/>
      <c r="C188" s="255"/>
      <c r="D188" s="255"/>
      <c r="E188" s="255"/>
      <c r="F188" s="255"/>
      <c r="G188" s="256"/>
    </row>
    <row r="189" spans="2:7" s="4" customFormat="1" outlineLevel="1" x14ac:dyDescent="0.3">
      <c r="B189" s="254"/>
      <c r="C189" s="255"/>
      <c r="D189" s="255"/>
      <c r="E189" s="255"/>
      <c r="F189" s="255"/>
      <c r="G189" s="256"/>
    </row>
    <row r="190" spans="2:7" s="4" customFormat="1" outlineLevel="1" x14ac:dyDescent="0.3">
      <c r="B190" s="254"/>
      <c r="C190" s="255"/>
      <c r="D190" s="255"/>
      <c r="E190" s="255"/>
      <c r="F190" s="255"/>
      <c r="G190" s="256"/>
    </row>
    <row r="191" spans="2:7" s="4" customFormat="1" outlineLevel="1" x14ac:dyDescent="0.3">
      <c r="B191" s="257"/>
      <c r="C191" s="258"/>
      <c r="D191" s="258"/>
      <c r="E191" s="258"/>
      <c r="F191" s="258"/>
      <c r="G191" s="259"/>
    </row>
    <row r="192" spans="2:7" s="4" customFormat="1" outlineLevel="1" x14ac:dyDescent="0.3"/>
    <row r="193" spans="2:7" s="4" customFormat="1" ht="24.75" customHeight="1" outlineLevel="1" x14ac:dyDescent="0.3">
      <c r="B193" s="248" t="s">
        <v>43</v>
      </c>
      <c r="C193" s="249"/>
      <c r="D193" s="249"/>
      <c r="E193" s="249"/>
      <c r="F193" s="249"/>
      <c r="G193" s="250"/>
    </row>
    <row r="194" spans="2:7" s="4" customFormat="1" outlineLevel="1" x14ac:dyDescent="0.3">
      <c r="B194" s="251"/>
      <c r="C194" s="252"/>
      <c r="D194" s="252"/>
      <c r="E194" s="252"/>
      <c r="F194" s="252"/>
      <c r="G194" s="253"/>
    </row>
    <row r="195" spans="2:7" s="4" customFormat="1" outlineLevel="1" x14ac:dyDescent="0.3">
      <c r="B195" s="254"/>
      <c r="C195" s="255"/>
      <c r="D195" s="255"/>
      <c r="E195" s="255"/>
      <c r="F195" s="255"/>
      <c r="G195" s="256"/>
    </row>
    <row r="196" spans="2:7" s="4" customFormat="1" outlineLevel="1" x14ac:dyDescent="0.3">
      <c r="B196" s="254"/>
      <c r="C196" s="255"/>
      <c r="D196" s="255"/>
      <c r="E196" s="255"/>
      <c r="F196" s="255"/>
      <c r="G196" s="256"/>
    </row>
    <row r="197" spans="2:7" s="4" customFormat="1" outlineLevel="1" x14ac:dyDescent="0.3">
      <c r="B197" s="254"/>
      <c r="C197" s="255"/>
      <c r="D197" s="255"/>
      <c r="E197" s="255"/>
      <c r="F197" s="255"/>
      <c r="G197" s="256"/>
    </row>
    <row r="198" spans="2:7" s="4" customFormat="1" outlineLevel="1" x14ac:dyDescent="0.3">
      <c r="B198" s="257"/>
      <c r="C198" s="258"/>
      <c r="D198" s="258"/>
      <c r="E198" s="258"/>
      <c r="F198" s="258"/>
      <c r="G198" s="259"/>
    </row>
    <row r="199" spans="2:7" s="4" customFormat="1" ht="15.75" customHeight="1" outlineLevel="1" x14ac:dyDescent="0.3"/>
    <row r="200" spans="2:7" s="4" customFormat="1" ht="42" customHeight="1" outlineLevel="1" x14ac:dyDescent="0.3">
      <c r="B200" s="248" t="s">
        <v>88</v>
      </c>
      <c r="C200" s="249"/>
      <c r="D200" s="249"/>
      <c r="E200" s="249"/>
      <c r="F200" s="249"/>
      <c r="G200" s="250"/>
    </row>
    <row r="201" spans="2:7" s="4" customFormat="1" outlineLevel="1" x14ac:dyDescent="0.3">
      <c r="B201" s="251"/>
      <c r="C201" s="252"/>
      <c r="D201" s="252"/>
      <c r="E201" s="252"/>
      <c r="F201" s="252"/>
      <c r="G201" s="253"/>
    </row>
    <row r="202" spans="2:7" s="4" customFormat="1" outlineLevel="1" x14ac:dyDescent="0.3">
      <c r="B202" s="254"/>
      <c r="C202" s="255"/>
      <c r="D202" s="255"/>
      <c r="E202" s="255"/>
      <c r="F202" s="255"/>
      <c r="G202" s="256"/>
    </row>
    <row r="203" spans="2:7" s="4" customFormat="1" outlineLevel="1" x14ac:dyDescent="0.3">
      <c r="B203" s="254"/>
      <c r="C203" s="255"/>
      <c r="D203" s="255"/>
      <c r="E203" s="255"/>
      <c r="F203" s="255"/>
      <c r="G203" s="256"/>
    </row>
    <row r="204" spans="2:7" s="4" customFormat="1" outlineLevel="1" x14ac:dyDescent="0.3">
      <c r="B204" s="254"/>
      <c r="C204" s="255"/>
      <c r="D204" s="255"/>
      <c r="E204" s="255"/>
      <c r="F204" s="255"/>
      <c r="G204" s="256"/>
    </row>
    <row r="205" spans="2:7" s="4" customFormat="1" outlineLevel="1" x14ac:dyDescent="0.3">
      <c r="B205" s="257"/>
      <c r="C205" s="258"/>
      <c r="D205" s="258"/>
      <c r="E205" s="258"/>
      <c r="F205" s="258"/>
      <c r="G205" s="259"/>
    </row>
    <row r="206" spans="2:7" s="4" customFormat="1" outlineLevel="1" x14ac:dyDescent="0.3"/>
    <row r="207" spans="2:7" s="4" customFormat="1" ht="38.25" customHeight="1" outlineLevel="1" x14ac:dyDescent="0.3">
      <c r="B207" s="248" t="s">
        <v>89</v>
      </c>
      <c r="C207" s="249"/>
      <c r="D207" s="249"/>
      <c r="E207" s="249"/>
      <c r="F207" s="249"/>
      <c r="G207" s="250"/>
    </row>
    <row r="208" spans="2:7" s="4" customFormat="1" outlineLevel="1" x14ac:dyDescent="0.3">
      <c r="B208" s="251"/>
      <c r="C208" s="252"/>
      <c r="D208" s="252"/>
      <c r="E208" s="252"/>
      <c r="F208" s="252"/>
      <c r="G208" s="253"/>
    </row>
    <row r="209" spans="2:7" s="4" customFormat="1" outlineLevel="1" x14ac:dyDescent="0.3">
      <c r="B209" s="254"/>
      <c r="C209" s="255"/>
      <c r="D209" s="255"/>
      <c r="E209" s="255"/>
      <c r="F209" s="255"/>
      <c r="G209" s="256"/>
    </row>
    <row r="210" spans="2:7" s="4" customFormat="1" outlineLevel="1" x14ac:dyDescent="0.3">
      <c r="B210" s="254"/>
      <c r="C210" s="255"/>
      <c r="D210" s="255"/>
      <c r="E210" s="255"/>
      <c r="F210" s="255"/>
      <c r="G210" s="256"/>
    </row>
    <row r="211" spans="2:7" s="4" customFormat="1" outlineLevel="1" x14ac:dyDescent="0.3">
      <c r="B211" s="254"/>
      <c r="C211" s="255"/>
      <c r="D211" s="255"/>
      <c r="E211" s="255"/>
      <c r="F211" s="255"/>
      <c r="G211" s="256"/>
    </row>
    <row r="212" spans="2:7" s="4" customFormat="1" outlineLevel="1" x14ac:dyDescent="0.3">
      <c r="B212" s="257"/>
      <c r="C212" s="258"/>
      <c r="D212" s="258"/>
      <c r="E212" s="258"/>
      <c r="F212" s="258"/>
      <c r="G212" s="259"/>
    </row>
    <row r="213" spans="2:7" s="4" customFormat="1" outlineLevel="1" x14ac:dyDescent="0.3"/>
    <row r="214" spans="2:7" s="4" customFormat="1" ht="18.75" customHeight="1" outlineLevel="1" x14ac:dyDescent="0.3">
      <c r="B214" s="248" t="s">
        <v>44</v>
      </c>
      <c r="C214" s="249"/>
      <c r="D214" s="249"/>
      <c r="E214" s="249"/>
      <c r="F214" s="249"/>
      <c r="G214" s="250"/>
    </row>
    <row r="215" spans="2:7" s="4" customFormat="1" outlineLevel="1" x14ac:dyDescent="0.3">
      <c r="B215" s="251"/>
      <c r="C215" s="252"/>
      <c r="D215" s="252"/>
      <c r="E215" s="252"/>
      <c r="F215" s="252"/>
      <c r="G215" s="253"/>
    </row>
    <row r="216" spans="2:7" s="4" customFormat="1" outlineLevel="1" x14ac:dyDescent="0.3">
      <c r="B216" s="254"/>
      <c r="C216" s="255"/>
      <c r="D216" s="255"/>
      <c r="E216" s="255"/>
      <c r="F216" s="255"/>
      <c r="G216" s="256"/>
    </row>
    <row r="217" spans="2:7" s="4" customFormat="1" outlineLevel="1" x14ac:dyDescent="0.3">
      <c r="B217" s="254"/>
      <c r="C217" s="255"/>
      <c r="D217" s="255"/>
      <c r="E217" s="255"/>
      <c r="F217" s="255"/>
      <c r="G217" s="256"/>
    </row>
    <row r="218" spans="2:7" s="4" customFormat="1" outlineLevel="1" x14ac:dyDescent="0.3">
      <c r="B218" s="254"/>
      <c r="C218" s="255"/>
      <c r="D218" s="255"/>
      <c r="E218" s="255"/>
      <c r="F218" s="255"/>
      <c r="G218" s="256"/>
    </row>
    <row r="219" spans="2:7" s="4" customFormat="1" outlineLevel="1" x14ac:dyDescent="0.3">
      <c r="B219" s="257"/>
      <c r="C219" s="258"/>
      <c r="D219" s="258"/>
      <c r="E219" s="258"/>
      <c r="F219" s="258"/>
      <c r="G219" s="259"/>
    </row>
    <row r="220" spans="2:7" s="4" customFormat="1" outlineLevel="1" x14ac:dyDescent="0.3"/>
    <row r="221" spans="2:7" s="4" customFormat="1" ht="18.75" customHeight="1" outlineLevel="1" x14ac:dyDescent="0.3">
      <c r="B221" s="248" t="s">
        <v>45</v>
      </c>
      <c r="C221" s="249"/>
      <c r="D221" s="249"/>
      <c r="E221" s="249"/>
      <c r="F221" s="249"/>
      <c r="G221" s="250"/>
    </row>
    <row r="222" spans="2:7" s="4" customFormat="1" outlineLevel="1" x14ac:dyDescent="0.3">
      <c r="B222" s="251"/>
      <c r="C222" s="252"/>
      <c r="D222" s="252"/>
      <c r="E222" s="252"/>
      <c r="F222" s="252"/>
      <c r="G222" s="253"/>
    </row>
    <row r="223" spans="2:7" s="4" customFormat="1" outlineLevel="1" x14ac:dyDescent="0.3">
      <c r="B223" s="254"/>
      <c r="C223" s="255"/>
      <c r="D223" s="255"/>
      <c r="E223" s="255"/>
      <c r="F223" s="255"/>
      <c r="G223" s="256"/>
    </row>
    <row r="224" spans="2:7" s="4" customFormat="1" outlineLevel="1" x14ac:dyDescent="0.3">
      <c r="B224" s="254"/>
      <c r="C224" s="255"/>
      <c r="D224" s="255"/>
      <c r="E224" s="255"/>
      <c r="F224" s="255"/>
      <c r="G224" s="256"/>
    </row>
    <row r="225" spans="2:7" s="4" customFormat="1" outlineLevel="1" x14ac:dyDescent="0.3">
      <c r="B225" s="254"/>
      <c r="C225" s="255"/>
      <c r="D225" s="255"/>
      <c r="E225" s="255"/>
      <c r="F225" s="255"/>
      <c r="G225" s="256"/>
    </row>
    <row r="226" spans="2:7" s="4" customFormat="1" outlineLevel="1" x14ac:dyDescent="0.3">
      <c r="B226" s="257"/>
      <c r="C226" s="258"/>
      <c r="D226" s="258"/>
      <c r="E226" s="258"/>
      <c r="F226" s="258"/>
      <c r="G226" s="259"/>
    </row>
    <row r="227" spans="2:7" s="4" customFormat="1" outlineLevel="1" x14ac:dyDescent="0.3"/>
    <row r="228" spans="2:7" s="4" customFormat="1" ht="28.5" customHeight="1" outlineLevel="1" x14ac:dyDescent="0.3">
      <c r="B228" s="248" t="s">
        <v>90</v>
      </c>
      <c r="C228" s="249"/>
      <c r="D228" s="249"/>
      <c r="E228" s="249"/>
      <c r="F228" s="249"/>
      <c r="G228" s="250"/>
    </row>
    <row r="229" spans="2:7" s="4" customFormat="1" outlineLevel="1" x14ac:dyDescent="0.3">
      <c r="B229" s="251"/>
      <c r="C229" s="252"/>
      <c r="D229" s="252"/>
      <c r="E229" s="252"/>
      <c r="F229" s="252"/>
      <c r="G229" s="253"/>
    </row>
    <row r="230" spans="2:7" s="4" customFormat="1" outlineLevel="1" x14ac:dyDescent="0.3">
      <c r="B230" s="254"/>
      <c r="C230" s="255"/>
      <c r="D230" s="255"/>
      <c r="E230" s="255"/>
      <c r="F230" s="255"/>
      <c r="G230" s="256"/>
    </row>
    <row r="231" spans="2:7" s="4" customFormat="1" outlineLevel="1" x14ac:dyDescent="0.3">
      <c r="B231" s="254"/>
      <c r="C231" s="255"/>
      <c r="D231" s="255"/>
      <c r="E231" s="255"/>
      <c r="F231" s="255"/>
      <c r="G231" s="256"/>
    </row>
    <row r="232" spans="2:7" s="4" customFormat="1" outlineLevel="1" x14ac:dyDescent="0.3">
      <c r="B232" s="254"/>
      <c r="C232" s="255"/>
      <c r="D232" s="255"/>
      <c r="E232" s="255"/>
      <c r="F232" s="255"/>
      <c r="G232" s="256"/>
    </row>
    <row r="233" spans="2:7" s="4" customFormat="1" outlineLevel="1" x14ac:dyDescent="0.3">
      <c r="B233" s="257"/>
      <c r="C233" s="258"/>
      <c r="D233" s="258"/>
      <c r="E233" s="258"/>
      <c r="F233" s="258"/>
      <c r="G233" s="259"/>
    </row>
    <row r="234" spans="2:7" s="4" customFormat="1" x14ac:dyDescent="0.3"/>
    <row r="235" spans="2:7" s="4" customFormat="1" ht="15" customHeight="1" x14ac:dyDescent="0.3">
      <c r="B235" s="260" t="s">
        <v>91</v>
      </c>
      <c r="C235" s="260"/>
      <c r="D235" s="260"/>
      <c r="E235" s="260"/>
      <c r="F235" s="260"/>
      <c r="G235" s="260"/>
    </row>
    <row r="236" spans="2:7" s="12" customFormat="1" ht="15" customHeight="1" outlineLevel="1" x14ac:dyDescent="0.3">
      <c r="B236" s="13"/>
      <c r="C236" s="13"/>
      <c r="D236" s="13"/>
      <c r="E236" s="13"/>
      <c r="F236" s="13"/>
      <c r="G236" s="13"/>
    </row>
    <row r="237" spans="2:7" s="4" customFormat="1" ht="28.5" customHeight="1" outlineLevel="1" x14ac:dyDescent="0.3">
      <c r="B237" s="248" t="s">
        <v>92</v>
      </c>
      <c r="C237" s="249"/>
      <c r="D237" s="249"/>
      <c r="E237" s="249"/>
      <c r="F237" s="249"/>
      <c r="G237" s="250"/>
    </row>
    <row r="238" spans="2:7" s="4" customFormat="1" outlineLevel="1" x14ac:dyDescent="0.3">
      <c r="B238" s="274" t="s">
        <v>460</v>
      </c>
      <c r="C238" s="275"/>
      <c r="D238" s="275"/>
      <c r="E238" s="275"/>
      <c r="F238" s="275"/>
      <c r="G238" s="276"/>
    </row>
    <row r="239" spans="2:7" s="4" customFormat="1" outlineLevel="1" x14ac:dyDescent="0.3">
      <c r="B239" s="277"/>
      <c r="C239" s="278"/>
      <c r="D239" s="278"/>
      <c r="E239" s="278"/>
      <c r="F239" s="278"/>
      <c r="G239" s="279"/>
    </row>
    <row r="240" spans="2:7" s="4" customFormat="1" outlineLevel="1" x14ac:dyDescent="0.3">
      <c r="B240" s="277"/>
      <c r="C240" s="278"/>
      <c r="D240" s="278"/>
      <c r="E240" s="278"/>
      <c r="F240" s="278"/>
      <c r="G240" s="279"/>
    </row>
    <row r="241" spans="2:7" s="4" customFormat="1" outlineLevel="1" x14ac:dyDescent="0.3">
      <c r="B241" s="277"/>
      <c r="C241" s="278"/>
      <c r="D241" s="278"/>
      <c r="E241" s="278"/>
      <c r="F241" s="278"/>
      <c r="G241" s="279"/>
    </row>
    <row r="242" spans="2:7" s="4" customFormat="1" outlineLevel="1" x14ac:dyDescent="0.3">
      <c r="B242" s="280"/>
      <c r="C242" s="281"/>
      <c r="D242" s="281"/>
      <c r="E242" s="281"/>
      <c r="F242" s="281"/>
      <c r="G242" s="282"/>
    </row>
    <row r="243" spans="2:7" s="4" customFormat="1" outlineLevel="1" x14ac:dyDescent="0.3"/>
    <row r="244" spans="2:7" s="4" customFormat="1" ht="47.25" customHeight="1" outlineLevel="1" x14ac:dyDescent="0.3">
      <c r="B244" s="248" t="s">
        <v>46</v>
      </c>
      <c r="C244" s="249"/>
      <c r="D244" s="249"/>
      <c r="E244" s="249"/>
      <c r="F244" s="249"/>
      <c r="G244" s="250"/>
    </row>
    <row r="245" spans="2:7" s="4" customFormat="1" outlineLevel="1" x14ac:dyDescent="0.3">
      <c r="B245" s="274" t="s">
        <v>619</v>
      </c>
      <c r="C245" s="275"/>
      <c r="D245" s="275"/>
      <c r="E245" s="275"/>
      <c r="F245" s="275"/>
      <c r="G245" s="276"/>
    </row>
    <row r="246" spans="2:7" s="4" customFormat="1" outlineLevel="1" x14ac:dyDescent="0.3">
      <c r="B246" s="277"/>
      <c r="C246" s="278"/>
      <c r="D246" s="278"/>
      <c r="E246" s="278"/>
      <c r="F246" s="278"/>
      <c r="G246" s="279"/>
    </row>
    <row r="247" spans="2:7" s="4" customFormat="1" outlineLevel="1" x14ac:dyDescent="0.3">
      <c r="B247" s="277"/>
      <c r="C247" s="278"/>
      <c r="D247" s="278"/>
      <c r="E247" s="278"/>
      <c r="F247" s="278"/>
      <c r="G247" s="279"/>
    </row>
    <row r="248" spans="2:7" s="4" customFormat="1" outlineLevel="1" x14ac:dyDescent="0.3">
      <c r="B248" s="277"/>
      <c r="C248" s="278"/>
      <c r="D248" s="278"/>
      <c r="E248" s="278"/>
      <c r="F248" s="278"/>
      <c r="G248" s="279"/>
    </row>
    <row r="249" spans="2:7" s="4" customFormat="1" outlineLevel="1" x14ac:dyDescent="0.3">
      <c r="B249" s="280"/>
      <c r="C249" s="281"/>
      <c r="D249" s="281"/>
      <c r="E249" s="281"/>
      <c r="F249" s="281"/>
      <c r="G249" s="282"/>
    </row>
    <row r="250" spans="2:7" outlineLevel="1" x14ac:dyDescent="0.3"/>
    <row r="251" spans="2:7" ht="26.25" customHeight="1" outlineLevel="1" x14ac:dyDescent="0.3">
      <c r="B251" s="285" t="s">
        <v>47</v>
      </c>
      <c r="C251" s="286"/>
      <c r="D251" s="285" t="s">
        <v>48</v>
      </c>
      <c r="E251" s="286"/>
      <c r="F251" s="287" t="s">
        <v>49</v>
      </c>
      <c r="G251" s="288"/>
    </row>
    <row r="252" spans="2:7" outlineLevel="1" x14ac:dyDescent="0.3">
      <c r="B252" s="284" t="s">
        <v>19</v>
      </c>
      <c r="C252" s="284"/>
      <c r="D252" s="283"/>
      <c r="E252" s="283"/>
      <c r="F252" s="283"/>
      <c r="G252" s="283"/>
    </row>
    <row r="253" spans="2:7" outlineLevel="1" x14ac:dyDescent="0.3">
      <c r="B253" s="284" t="s">
        <v>96</v>
      </c>
      <c r="C253" s="284"/>
      <c r="D253" s="283"/>
      <c r="E253" s="283"/>
      <c r="F253" s="283"/>
      <c r="G253" s="283"/>
    </row>
    <row r="254" spans="2:7" outlineLevel="1" x14ac:dyDescent="0.3">
      <c r="B254" s="284" t="s">
        <v>20</v>
      </c>
      <c r="C254" s="284"/>
      <c r="D254" s="283"/>
      <c r="E254" s="283"/>
      <c r="F254" s="283"/>
      <c r="G254" s="283"/>
    </row>
    <row r="257" spans="2:5" ht="15" thickBot="1" x14ac:dyDescent="0.35">
      <c r="B257" s="5" t="s">
        <v>22</v>
      </c>
      <c r="C257" s="34"/>
      <c r="D257" s="5" t="s">
        <v>114</v>
      </c>
      <c r="E257" s="34"/>
    </row>
    <row r="258" spans="2:5" ht="15" thickBot="1" x14ac:dyDescent="0.35">
      <c r="B258" s="5" t="s">
        <v>23</v>
      </c>
      <c r="C258" s="35"/>
      <c r="D258" s="5" t="s">
        <v>114</v>
      </c>
      <c r="E258" s="35"/>
    </row>
    <row r="259" spans="2:5" ht="15" thickBot="1" x14ac:dyDescent="0.35">
      <c r="B259" s="5" t="s">
        <v>113</v>
      </c>
      <c r="C259" s="35"/>
      <c r="D259" s="5" t="s">
        <v>114</v>
      </c>
      <c r="E259" s="35"/>
    </row>
  </sheetData>
  <mergeCells count="105">
    <mergeCell ref="F253:G253"/>
    <mergeCell ref="F254:G254"/>
    <mergeCell ref="B253:C253"/>
    <mergeCell ref="B254:C254"/>
    <mergeCell ref="D252:E252"/>
    <mergeCell ref="D253:E253"/>
    <mergeCell ref="D254:E254"/>
    <mergeCell ref="B251:C251"/>
    <mergeCell ref="D251:E251"/>
    <mergeCell ref="F251:G251"/>
    <mergeCell ref="B252:C252"/>
    <mergeCell ref="F252:G252"/>
    <mergeCell ref="B237:G237"/>
    <mergeCell ref="B238:G242"/>
    <mergeCell ref="B244:G244"/>
    <mergeCell ref="B245:G249"/>
    <mergeCell ref="B228:G228"/>
    <mergeCell ref="B229:G233"/>
    <mergeCell ref="B235:G235"/>
    <mergeCell ref="B214:G214"/>
    <mergeCell ref="B215:G219"/>
    <mergeCell ref="B221:G221"/>
    <mergeCell ref="B222:G226"/>
    <mergeCell ref="B201:G205"/>
    <mergeCell ref="B207:G207"/>
    <mergeCell ref="B208:G212"/>
    <mergeCell ref="B193:G193"/>
    <mergeCell ref="B194:G198"/>
    <mergeCell ref="B200:G200"/>
    <mergeCell ref="B186:G186"/>
    <mergeCell ref="B187:G191"/>
    <mergeCell ref="B173:G177"/>
    <mergeCell ref="B179:G179"/>
    <mergeCell ref="B180:G184"/>
    <mergeCell ref="B165:G165"/>
    <mergeCell ref="B166:G170"/>
    <mergeCell ref="B172:G172"/>
    <mergeCell ref="B151:G151"/>
    <mergeCell ref="B152:G156"/>
    <mergeCell ref="B158:G158"/>
    <mergeCell ref="B159:G163"/>
    <mergeCell ref="B138:G142"/>
    <mergeCell ref="B144:G144"/>
    <mergeCell ref="B145:G149"/>
    <mergeCell ref="B34:G38"/>
    <mergeCell ref="B41:G45"/>
    <mergeCell ref="B40:G40"/>
    <mergeCell ref="B63:G63"/>
    <mergeCell ref="B64:G68"/>
    <mergeCell ref="B130:G130"/>
    <mergeCell ref="B131:G135"/>
    <mergeCell ref="B137:G137"/>
    <mergeCell ref="B115:G119"/>
    <mergeCell ref="B121:G121"/>
    <mergeCell ref="B123:G123"/>
    <mergeCell ref="B124:G128"/>
    <mergeCell ref="B107:G107"/>
    <mergeCell ref="B108:G112"/>
    <mergeCell ref="B114:G114"/>
    <mergeCell ref="B93:G93"/>
    <mergeCell ref="B94:G98"/>
    <mergeCell ref="B100:G100"/>
    <mergeCell ref="B101:G105"/>
    <mergeCell ref="B84:G84"/>
    <mergeCell ref="B86:G86"/>
    <mergeCell ref="B87:G91"/>
    <mergeCell ref="B47:G47"/>
    <mergeCell ref="B48:G52"/>
    <mergeCell ref="B54:G54"/>
    <mergeCell ref="B55:G59"/>
    <mergeCell ref="B61:G61"/>
    <mergeCell ref="B78:G82"/>
    <mergeCell ref="B2:G2"/>
    <mergeCell ref="B13:G13"/>
    <mergeCell ref="B4:G4"/>
    <mergeCell ref="B5:G5"/>
    <mergeCell ref="B6:G6"/>
    <mergeCell ref="B7:G7"/>
    <mergeCell ref="B8:D8"/>
    <mergeCell ref="C10:D10"/>
    <mergeCell ref="C11:D11"/>
    <mergeCell ref="B70:G70"/>
    <mergeCell ref="B71:G75"/>
    <mergeCell ref="B77:G77"/>
    <mergeCell ref="B15:G15"/>
    <mergeCell ref="B17:G17"/>
    <mergeCell ref="B18:C18"/>
    <mergeCell ref="D18:E18"/>
    <mergeCell ref="F18:G18"/>
    <mergeCell ref="B24:G24"/>
    <mergeCell ref="B26:G26"/>
    <mergeCell ref="B27:G31"/>
    <mergeCell ref="B33:G33"/>
    <mergeCell ref="B21:C21"/>
    <mergeCell ref="D21:E21"/>
    <mergeCell ref="F21:G21"/>
    <mergeCell ref="B22:C22"/>
    <mergeCell ref="D22:E22"/>
    <mergeCell ref="F22:G22"/>
    <mergeCell ref="B19:C19"/>
    <mergeCell ref="D19:E19"/>
    <mergeCell ref="F19:G19"/>
    <mergeCell ref="B20:C20"/>
    <mergeCell ref="D20:E20"/>
    <mergeCell ref="F20:G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9"/>
  <sheetViews>
    <sheetView zoomScale="119" zoomScaleNormal="93" workbookViewId="0">
      <pane ySplit="3" topLeftCell="A142" activePane="bottomLeft" state="frozen"/>
      <selection activeCell="B1" sqref="B1"/>
      <selection pane="bottomLeft" activeCell="B32" sqref="B32:C32"/>
    </sheetView>
  </sheetViews>
  <sheetFormatPr baseColWidth="10" defaultColWidth="11.44140625" defaultRowHeight="13.2" outlineLevelRow="1" x14ac:dyDescent="0.25"/>
  <cols>
    <col min="1" max="1" width="5.6640625" style="24" customWidth="1"/>
    <col min="2" max="2" width="12" style="24" customWidth="1"/>
    <col min="3" max="3" width="123.44140625" style="24" customWidth="1"/>
    <col min="4" max="16384" width="11.44140625" style="24"/>
  </cols>
  <sheetData>
    <row r="2" spans="2:3" ht="15.75" customHeight="1" x14ac:dyDescent="0.25">
      <c r="B2" s="289" t="s">
        <v>457</v>
      </c>
      <c r="C2" s="290"/>
    </row>
    <row r="3" spans="2:3" ht="15.75" customHeight="1" x14ac:dyDescent="0.25">
      <c r="B3" s="291"/>
      <c r="C3" s="292"/>
    </row>
    <row r="4" spans="2:3" ht="44.25" customHeight="1" x14ac:dyDescent="0.25">
      <c r="B4" s="294" t="s">
        <v>406</v>
      </c>
      <c r="C4" s="295"/>
    </row>
    <row r="6" spans="2:3" ht="15.6" x14ac:dyDescent="0.25">
      <c r="B6" s="296" t="s">
        <v>253</v>
      </c>
      <c r="C6" s="296"/>
    </row>
    <row r="7" spans="2:3" outlineLevel="1" x14ac:dyDescent="0.25"/>
    <row r="8" spans="2:3" ht="13.8" outlineLevel="1" x14ac:dyDescent="0.25">
      <c r="B8" s="293" t="s">
        <v>254</v>
      </c>
      <c r="C8" s="293"/>
    </row>
    <row r="9" spans="2:3" ht="19.95" customHeight="1" outlineLevel="1" x14ac:dyDescent="0.25">
      <c r="B9" s="83"/>
      <c r="C9" s="84" t="s">
        <v>255</v>
      </c>
    </row>
    <row r="10" spans="2:3" ht="19.95" customHeight="1" outlineLevel="1" x14ac:dyDescent="0.25">
      <c r="B10" s="83"/>
      <c r="C10" s="85" t="s">
        <v>256</v>
      </c>
    </row>
    <row r="11" spans="2:3" ht="19.95" customHeight="1" outlineLevel="1" x14ac:dyDescent="0.25">
      <c r="B11" s="83"/>
      <c r="C11" s="85" t="s">
        <v>257</v>
      </c>
    </row>
    <row r="12" spans="2:3" ht="19.95" customHeight="1" outlineLevel="1" x14ac:dyDescent="0.25">
      <c r="B12" s="83"/>
      <c r="C12" s="85" t="s">
        <v>258</v>
      </c>
    </row>
    <row r="13" spans="2:3" ht="19.95" customHeight="1" outlineLevel="1" x14ac:dyDescent="0.25">
      <c r="B13" s="83"/>
      <c r="C13" s="86" t="s">
        <v>259</v>
      </c>
    </row>
    <row r="14" spans="2:3" ht="19.95" customHeight="1" outlineLevel="1" x14ac:dyDescent="0.25">
      <c r="B14" s="83"/>
      <c r="C14" s="86" t="s">
        <v>260</v>
      </c>
    </row>
    <row r="15" spans="2:3" ht="19.95" customHeight="1" outlineLevel="1" x14ac:dyDescent="0.25">
      <c r="B15" s="83"/>
      <c r="C15" s="87" t="s">
        <v>261</v>
      </c>
    </row>
    <row r="16" spans="2:3" ht="12.75" customHeight="1" x14ac:dyDescent="0.25">
      <c r="C16" s="88"/>
    </row>
    <row r="17" spans="2:3" ht="12.75" customHeight="1" x14ac:dyDescent="0.25">
      <c r="B17" s="296" t="s">
        <v>262</v>
      </c>
      <c r="C17" s="296"/>
    </row>
    <row r="18" spans="2:3" ht="12.75" customHeight="1" outlineLevel="1" x14ac:dyDescent="0.25">
      <c r="B18" s="89"/>
    </row>
    <row r="19" spans="2:3" ht="12.75" customHeight="1" outlineLevel="1" x14ac:dyDescent="0.25">
      <c r="B19" s="293" t="s">
        <v>263</v>
      </c>
      <c r="C19" s="293"/>
    </row>
    <row r="20" spans="2:3" ht="19.95" customHeight="1" outlineLevel="1" x14ac:dyDescent="0.25">
      <c r="B20" s="83"/>
      <c r="C20" s="90" t="s">
        <v>264</v>
      </c>
    </row>
    <row r="21" spans="2:3" ht="19.95" customHeight="1" outlineLevel="1" x14ac:dyDescent="0.25">
      <c r="B21" s="83"/>
      <c r="C21" s="91" t="s">
        <v>265</v>
      </c>
    </row>
    <row r="22" spans="2:3" ht="29.25" customHeight="1" outlineLevel="1" x14ac:dyDescent="0.25">
      <c r="B22" s="83"/>
      <c r="C22" s="92" t="s">
        <v>266</v>
      </c>
    </row>
    <row r="23" spans="2:3" ht="19.95" customHeight="1" outlineLevel="1" x14ac:dyDescent="0.25">
      <c r="B23" s="83"/>
      <c r="C23" s="91" t="s">
        <v>267</v>
      </c>
    </row>
    <row r="24" spans="2:3" ht="19.95" customHeight="1" outlineLevel="1" x14ac:dyDescent="0.25">
      <c r="B24" s="83"/>
      <c r="C24" s="91" t="s">
        <v>268</v>
      </c>
    </row>
    <row r="25" spans="2:3" ht="19.95" customHeight="1" outlineLevel="1" x14ac:dyDescent="0.25">
      <c r="B25" s="83"/>
      <c r="C25" s="91" t="s">
        <v>269</v>
      </c>
    </row>
    <row r="26" spans="2:3" ht="19.95" customHeight="1" outlineLevel="1" x14ac:dyDescent="0.25">
      <c r="B26" s="83"/>
      <c r="C26" s="91" t="s">
        <v>270</v>
      </c>
    </row>
    <row r="27" spans="2:3" ht="19.95" customHeight="1" outlineLevel="1" x14ac:dyDescent="0.25">
      <c r="B27" s="83"/>
      <c r="C27" s="91" t="s">
        <v>271</v>
      </c>
    </row>
    <row r="28" spans="2:3" ht="19.95" customHeight="1" outlineLevel="1" x14ac:dyDescent="0.25">
      <c r="B28" s="83"/>
      <c r="C28" s="91" t="s">
        <v>272</v>
      </c>
    </row>
    <row r="29" spans="2:3" ht="19.95" customHeight="1" outlineLevel="1" x14ac:dyDescent="0.25">
      <c r="B29" s="83"/>
      <c r="C29" s="91" t="s">
        <v>273</v>
      </c>
    </row>
    <row r="30" spans="2:3" ht="19.95" customHeight="1" outlineLevel="1" x14ac:dyDescent="0.25">
      <c r="B30" s="83"/>
      <c r="C30" s="93" t="s">
        <v>261</v>
      </c>
    </row>
    <row r="31" spans="2:3" ht="12.75" customHeight="1" outlineLevel="1" x14ac:dyDescent="0.25">
      <c r="B31" s="94"/>
      <c r="C31" s="88"/>
    </row>
    <row r="32" spans="2:3" ht="12.75" customHeight="1" outlineLevel="1" x14ac:dyDescent="0.25">
      <c r="B32" s="293" t="s">
        <v>274</v>
      </c>
      <c r="C32" s="293"/>
    </row>
    <row r="33" spans="2:3" ht="19.95" customHeight="1" outlineLevel="1" x14ac:dyDescent="0.25">
      <c r="B33" s="83"/>
      <c r="C33" s="90" t="s">
        <v>275</v>
      </c>
    </row>
    <row r="34" spans="2:3" ht="19.95" customHeight="1" outlineLevel="1" x14ac:dyDescent="0.25">
      <c r="B34" s="83"/>
      <c r="C34" s="91" t="s">
        <v>276</v>
      </c>
    </row>
    <row r="35" spans="2:3" ht="19.95" customHeight="1" outlineLevel="1" x14ac:dyDescent="0.25">
      <c r="B35" s="83"/>
      <c r="C35" s="91" t="s">
        <v>277</v>
      </c>
    </row>
    <row r="36" spans="2:3" ht="19.95" customHeight="1" outlineLevel="1" x14ac:dyDescent="0.25">
      <c r="B36" s="83"/>
      <c r="C36" s="93" t="s">
        <v>261</v>
      </c>
    </row>
    <row r="37" spans="2:3" ht="12.75" customHeight="1" outlineLevel="1" x14ac:dyDescent="0.25">
      <c r="B37" s="94"/>
      <c r="C37" s="88"/>
    </row>
    <row r="38" spans="2:3" ht="12.75" customHeight="1" outlineLevel="1" x14ac:dyDescent="0.25">
      <c r="B38" s="293" t="s">
        <v>278</v>
      </c>
      <c r="C38" s="293"/>
    </row>
    <row r="39" spans="2:3" ht="19.95" customHeight="1" outlineLevel="1" x14ac:dyDescent="0.25">
      <c r="B39" s="83"/>
      <c r="C39" s="90" t="s">
        <v>279</v>
      </c>
    </row>
    <row r="40" spans="2:3" ht="19.95" customHeight="1" outlineLevel="1" x14ac:dyDescent="0.25">
      <c r="B40" s="83"/>
      <c r="C40" s="91" t="s">
        <v>280</v>
      </c>
    </row>
    <row r="41" spans="2:3" ht="19.95" customHeight="1" outlineLevel="1" x14ac:dyDescent="0.25">
      <c r="B41" s="83"/>
      <c r="C41" s="93" t="s">
        <v>261</v>
      </c>
    </row>
    <row r="42" spans="2:3" ht="12.75" customHeight="1" x14ac:dyDescent="0.25"/>
    <row r="43" spans="2:3" ht="12.75" customHeight="1" x14ac:dyDescent="0.25">
      <c r="B43" s="296" t="s">
        <v>281</v>
      </c>
      <c r="C43" s="296"/>
    </row>
    <row r="44" spans="2:3" ht="12.75" customHeight="1" outlineLevel="1" x14ac:dyDescent="0.25">
      <c r="B44" s="95"/>
      <c r="C44" s="95"/>
    </row>
    <row r="45" spans="2:3" ht="12.75" customHeight="1" outlineLevel="1" x14ac:dyDescent="0.25">
      <c r="B45" s="293" t="s">
        <v>282</v>
      </c>
      <c r="C45" s="293"/>
    </row>
    <row r="46" spans="2:3" ht="19.95" customHeight="1" outlineLevel="1" x14ac:dyDescent="0.25">
      <c r="B46" s="83"/>
      <c r="C46" s="90" t="s">
        <v>283</v>
      </c>
    </row>
    <row r="47" spans="2:3" ht="19.95" customHeight="1" outlineLevel="1" x14ac:dyDescent="0.25">
      <c r="B47" s="83"/>
      <c r="C47" s="91" t="s">
        <v>284</v>
      </c>
    </row>
    <row r="48" spans="2:3" ht="19.95" customHeight="1" outlineLevel="1" x14ac:dyDescent="0.25">
      <c r="B48" s="83"/>
      <c r="C48" s="91" t="s">
        <v>285</v>
      </c>
    </row>
    <row r="49" spans="2:3" ht="19.95" customHeight="1" outlineLevel="1" x14ac:dyDescent="0.25">
      <c r="B49" s="83"/>
      <c r="C49" s="93" t="s">
        <v>261</v>
      </c>
    </row>
    <row r="50" spans="2:3" ht="12.75" customHeight="1" outlineLevel="1" x14ac:dyDescent="0.25"/>
    <row r="51" spans="2:3" ht="12.75" customHeight="1" outlineLevel="1" x14ac:dyDescent="0.25">
      <c r="B51" s="293" t="s">
        <v>286</v>
      </c>
      <c r="C51" s="293"/>
    </row>
    <row r="52" spans="2:3" ht="19.95" customHeight="1" outlineLevel="1" x14ac:dyDescent="0.25">
      <c r="B52" s="83"/>
      <c r="C52" s="90" t="s">
        <v>287</v>
      </c>
    </row>
    <row r="53" spans="2:3" ht="19.95" customHeight="1" outlineLevel="1" x14ac:dyDescent="0.25">
      <c r="B53" s="83"/>
      <c r="C53" s="91" t="s">
        <v>288</v>
      </c>
    </row>
    <row r="54" spans="2:3" ht="19.95" customHeight="1" outlineLevel="1" x14ac:dyDescent="0.25">
      <c r="B54" s="83"/>
      <c r="C54" s="91" t="s">
        <v>289</v>
      </c>
    </row>
    <row r="55" spans="2:3" ht="19.95" customHeight="1" outlineLevel="1" x14ac:dyDescent="0.25">
      <c r="B55" s="83"/>
      <c r="C55" s="91" t="s">
        <v>290</v>
      </c>
    </row>
    <row r="56" spans="2:3" ht="19.95" customHeight="1" outlineLevel="1" x14ac:dyDescent="0.25">
      <c r="B56" s="83"/>
      <c r="C56" s="91" t="s">
        <v>291</v>
      </c>
    </row>
    <row r="57" spans="2:3" ht="19.95" customHeight="1" outlineLevel="1" x14ac:dyDescent="0.25">
      <c r="B57" s="83"/>
      <c r="C57" s="91" t="s">
        <v>292</v>
      </c>
    </row>
    <row r="58" spans="2:3" ht="19.95" customHeight="1" outlineLevel="1" x14ac:dyDescent="0.25">
      <c r="B58" s="83"/>
      <c r="C58" s="91" t="s">
        <v>293</v>
      </c>
    </row>
    <row r="59" spans="2:3" ht="19.95" customHeight="1" outlineLevel="1" x14ac:dyDescent="0.25">
      <c r="B59" s="83"/>
      <c r="C59" s="91" t="s">
        <v>294</v>
      </c>
    </row>
    <row r="60" spans="2:3" ht="19.95" customHeight="1" outlineLevel="1" x14ac:dyDescent="0.25">
      <c r="B60" s="83"/>
      <c r="C60" s="93" t="s">
        <v>261</v>
      </c>
    </row>
    <row r="61" spans="2:3" ht="12.75" customHeight="1" outlineLevel="1" x14ac:dyDescent="0.25"/>
    <row r="62" spans="2:3" ht="12.75" customHeight="1" outlineLevel="1" x14ac:dyDescent="0.25">
      <c r="B62" s="293" t="s">
        <v>295</v>
      </c>
      <c r="C62" s="293"/>
    </row>
    <row r="63" spans="2:3" ht="19.95" customHeight="1" outlineLevel="1" x14ac:dyDescent="0.25">
      <c r="B63" s="83"/>
      <c r="C63" s="90" t="s">
        <v>296</v>
      </c>
    </row>
    <row r="64" spans="2:3" ht="19.95" customHeight="1" outlineLevel="1" x14ac:dyDescent="0.25">
      <c r="B64" s="83"/>
      <c r="C64" s="91" t="s">
        <v>297</v>
      </c>
    </row>
    <row r="65" spans="2:3" ht="19.95" customHeight="1" outlineLevel="1" x14ac:dyDescent="0.25">
      <c r="B65" s="83"/>
      <c r="C65" s="93" t="s">
        <v>261</v>
      </c>
    </row>
    <row r="66" spans="2:3" ht="12.75" customHeight="1" outlineLevel="1" x14ac:dyDescent="0.25">
      <c r="C66" s="96"/>
    </row>
    <row r="67" spans="2:3" ht="12.75" customHeight="1" outlineLevel="1" x14ac:dyDescent="0.25">
      <c r="B67" s="293" t="s">
        <v>298</v>
      </c>
      <c r="C67" s="293"/>
    </row>
    <row r="68" spans="2:3" ht="19.95" customHeight="1" outlineLevel="1" x14ac:dyDescent="0.25">
      <c r="B68" s="83"/>
      <c r="C68" s="90" t="s">
        <v>299</v>
      </c>
    </row>
    <row r="69" spans="2:3" ht="19.95" customHeight="1" outlineLevel="1" x14ac:dyDescent="0.25">
      <c r="B69" s="83"/>
      <c r="C69" s="91" t="s">
        <v>300</v>
      </c>
    </row>
    <row r="70" spans="2:3" ht="19.95" customHeight="1" outlineLevel="1" x14ac:dyDescent="0.25">
      <c r="B70" s="83"/>
      <c r="C70" s="91" t="s">
        <v>301</v>
      </c>
    </row>
    <row r="71" spans="2:3" ht="19.95" customHeight="1" outlineLevel="1" x14ac:dyDescent="0.25">
      <c r="B71" s="83"/>
      <c r="C71" s="91" t="s">
        <v>302</v>
      </c>
    </row>
    <row r="72" spans="2:3" ht="19.95" customHeight="1" outlineLevel="1" x14ac:dyDescent="0.25">
      <c r="B72" s="83"/>
      <c r="C72" s="91" t="s">
        <v>303</v>
      </c>
    </row>
    <row r="73" spans="2:3" ht="19.95" customHeight="1" outlineLevel="1" x14ac:dyDescent="0.25">
      <c r="B73" s="83"/>
      <c r="C73" s="91" t="s">
        <v>304</v>
      </c>
    </row>
    <row r="74" spans="2:3" ht="19.95" customHeight="1" outlineLevel="1" x14ac:dyDescent="0.25">
      <c r="B74" s="83"/>
      <c r="C74" s="91" t="s">
        <v>305</v>
      </c>
    </row>
    <row r="75" spans="2:3" ht="19.95" customHeight="1" outlineLevel="1" x14ac:dyDescent="0.25">
      <c r="B75" s="83"/>
      <c r="C75" s="91" t="s">
        <v>306</v>
      </c>
    </row>
    <row r="76" spans="2:3" ht="19.95" customHeight="1" outlineLevel="1" x14ac:dyDescent="0.25">
      <c r="B76" s="83"/>
      <c r="C76" s="91" t="s">
        <v>307</v>
      </c>
    </row>
    <row r="77" spans="2:3" ht="19.95" customHeight="1" outlineLevel="1" x14ac:dyDescent="0.25">
      <c r="B77" s="83"/>
      <c r="C77" s="93" t="s">
        <v>261</v>
      </c>
    </row>
    <row r="78" spans="2:3" ht="12.75" customHeight="1" outlineLevel="1" x14ac:dyDescent="0.25">
      <c r="C78" s="88"/>
    </row>
    <row r="79" spans="2:3" ht="12.75" customHeight="1" outlineLevel="1" x14ac:dyDescent="0.25">
      <c r="B79" s="293" t="s">
        <v>308</v>
      </c>
      <c r="C79" s="293"/>
    </row>
    <row r="80" spans="2:3" ht="19.95" customHeight="1" outlineLevel="1" x14ac:dyDescent="0.25">
      <c r="B80" s="83"/>
      <c r="C80" s="90" t="s">
        <v>309</v>
      </c>
    </row>
    <row r="81" spans="2:3" ht="19.95" customHeight="1" outlineLevel="1" x14ac:dyDescent="0.25">
      <c r="B81" s="83"/>
      <c r="C81" s="91" t="s">
        <v>310</v>
      </c>
    </row>
    <row r="82" spans="2:3" ht="19.95" customHeight="1" outlineLevel="1" x14ac:dyDescent="0.25">
      <c r="B82" s="83"/>
      <c r="C82" s="91" t="s">
        <v>311</v>
      </c>
    </row>
    <row r="83" spans="2:3" ht="19.95" customHeight="1" outlineLevel="1" x14ac:dyDescent="0.25">
      <c r="B83" s="83"/>
      <c r="C83" s="91" t="s">
        <v>312</v>
      </c>
    </row>
    <row r="84" spans="2:3" ht="19.95" customHeight="1" outlineLevel="1" x14ac:dyDescent="0.25">
      <c r="B84" s="83"/>
      <c r="C84" s="93" t="s">
        <v>261</v>
      </c>
    </row>
    <row r="85" spans="2:3" ht="12.75" customHeight="1" outlineLevel="1" x14ac:dyDescent="0.25"/>
    <row r="86" spans="2:3" ht="12.75" customHeight="1" outlineLevel="1" x14ac:dyDescent="0.25">
      <c r="B86" s="293" t="s">
        <v>313</v>
      </c>
      <c r="C86" s="293"/>
    </row>
    <row r="87" spans="2:3" ht="19.95" customHeight="1" outlineLevel="1" x14ac:dyDescent="0.25">
      <c r="B87" s="83"/>
      <c r="C87" s="90" t="s">
        <v>314</v>
      </c>
    </row>
    <row r="88" spans="2:3" ht="39.75" customHeight="1" outlineLevel="1" x14ac:dyDescent="0.25">
      <c r="B88" s="118" t="s">
        <v>118</v>
      </c>
      <c r="C88" s="120" t="s">
        <v>315</v>
      </c>
    </row>
    <row r="89" spans="2:3" ht="25.5" customHeight="1" outlineLevel="1" x14ac:dyDescent="0.25">
      <c r="B89" s="83"/>
      <c r="C89" s="92" t="s">
        <v>316</v>
      </c>
    </row>
    <row r="90" spans="2:3" ht="19.95" customHeight="1" outlineLevel="1" x14ac:dyDescent="0.25">
      <c r="B90" s="83"/>
      <c r="C90" s="91" t="s">
        <v>317</v>
      </c>
    </row>
    <row r="91" spans="2:3" ht="19.95" customHeight="1" outlineLevel="1" x14ac:dyDescent="0.25">
      <c r="B91" s="83"/>
      <c r="C91" s="91" t="s">
        <v>318</v>
      </c>
    </row>
    <row r="92" spans="2:3" ht="19.95" customHeight="1" outlineLevel="1" x14ac:dyDescent="0.25">
      <c r="B92" s="83"/>
      <c r="C92" s="91" t="s">
        <v>319</v>
      </c>
    </row>
    <row r="93" spans="2:3" ht="19.95" customHeight="1" outlineLevel="1" x14ac:dyDescent="0.25">
      <c r="B93" s="83"/>
      <c r="C93" s="91" t="s">
        <v>320</v>
      </c>
    </row>
    <row r="94" spans="2:3" ht="19.95" customHeight="1" outlineLevel="1" x14ac:dyDescent="0.25">
      <c r="B94" s="83"/>
      <c r="C94" s="91" t="s">
        <v>321</v>
      </c>
    </row>
    <row r="95" spans="2:3" ht="19.95" customHeight="1" outlineLevel="1" x14ac:dyDescent="0.25">
      <c r="B95" s="83"/>
      <c r="C95" s="91" t="s">
        <v>322</v>
      </c>
    </row>
    <row r="96" spans="2:3" ht="19.95" customHeight="1" outlineLevel="1" x14ac:dyDescent="0.25">
      <c r="B96" s="83"/>
      <c r="C96" s="93" t="s">
        <v>261</v>
      </c>
    </row>
    <row r="97" spans="2:3" ht="12.75" customHeight="1" outlineLevel="1" x14ac:dyDescent="0.25"/>
    <row r="98" spans="2:3" ht="12.75" customHeight="1" outlineLevel="1" x14ac:dyDescent="0.25">
      <c r="B98" s="293" t="s">
        <v>323</v>
      </c>
      <c r="C98" s="293"/>
    </row>
    <row r="99" spans="2:3" ht="19.95" customHeight="1" outlineLevel="1" x14ac:dyDescent="0.25">
      <c r="B99" s="118" t="s">
        <v>118</v>
      </c>
      <c r="C99" s="121" t="s">
        <v>324</v>
      </c>
    </row>
    <row r="100" spans="2:3" ht="19.95" customHeight="1" outlineLevel="1" x14ac:dyDescent="0.25">
      <c r="B100" s="83"/>
      <c r="C100" s="91" t="s">
        <v>325</v>
      </c>
    </row>
    <row r="101" spans="2:3" ht="19.95" customHeight="1" outlineLevel="1" x14ac:dyDescent="0.25">
      <c r="B101" s="83"/>
      <c r="C101" s="91" t="s">
        <v>326</v>
      </c>
    </row>
    <row r="102" spans="2:3" ht="19.95" customHeight="1" outlineLevel="1" x14ac:dyDescent="0.25">
      <c r="B102" s="83"/>
      <c r="C102" s="91" t="s">
        <v>327</v>
      </c>
    </row>
    <row r="103" spans="2:3" ht="19.95" customHeight="1" outlineLevel="1" x14ac:dyDescent="0.25">
      <c r="B103" s="83"/>
      <c r="C103" s="97" t="s">
        <v>328</v>
      </c>
    </row>
    <row r="104" spans="2:3" ht="19.95" customHeight="1" outlineLevel="1" x14ac:dyDescent="0.25">
      <c r="B104" s="83"/>
      <c r="C104" s="93" t="s">
        <v>261</v>
      </c>
    </row>
    <row r="105" spans="2:3" ht="12.75" customHeight="1" outlineLevel="1" x14ac:dyDescent="0.25"/>
    <row r="106" spans="2:3" ht="12.75" customHeight="1" outlineLevel="1" x14ac:dyDescent="0.25">
      <c r="B106" s="293" t="s">
        <v>329</v>
      </c>
      <c r="C106" s="293"/>
    </row>
    <row r="107" spans="2:3" ht="19.95" customHeight="1" outlineLevel="1" x14ac:dyDescent="0.25">
      <c r="B107" s="83"/>
      <c r="C107" s="90" t="s">
        <v>330</v>
      </c>
    </row>
    <row r="108" spans="2:3" ht="19.95" customHeight="1" outlineLevel="1" x14ac:dyDescent="0.25">
      <c r="B108" s="83"/>
      <c r="C108" s="91" t="s">
        <v>331</v>
      </c>
    </row>
    <row r="109" spans="2:3" ht="19.95" customHeight="1" outlineLevel="1" x14ac:dyDescent="0.25">
      <c r="B109" s="83"/>
      <c r="C109" s="91" t="s">
        <v>332</v>
      </c>
    </row>
    <row r="110" spans="2:3" ht="19.95" customHeight="1" outlineLevel="1" x14ac:dyDescent="0.25">
      <c r="B110" s="83"/>
      <c r="C110" s="97" t="s">
        <v>333</v>
      </c>
    </row>
    <row r="111" spans="2:3" ht="19.95" customHeight="1" outlineLevel="1" x14ac:dyDescent="0.25">
      <c r="B111" s="83"/>
      <c r="C111" s="93" t="s">
        <v>261</v>
      </c>
    </row>
    <row r="112" spans="2:3" ht="12.75" customHeight="1" outlineLevel="1" x14ac:dyDescent="0.25"/>
    <row r="113" spans="2:3" ht="12.75" customHeight="1" outlineLevel="1" x14ac:dyDescent="0.25">
      <c r="B113" s="293" t="s">
        <v>334</v>
      </c>
      <c r="C113" s="293"/>
    </row>
    <row r="114" spans="2:3" ht="19.95" customHeight="1" outlineLevel="1" x14ac:dyDescent="0.25">
      <c r="B114" s="83"/>
      <c r="C114" s="90" t="s">
        <v>335</v>
      </c>
    </row>
    <row r="115" spans="2:3" ht="27" customHeight="1" outlineLevel="1" x14ac:dyDescent="0.25">
      <c r="B115" s="83"/>
      <c r="C115" s="92" t="s">
        <v>336</v>
      </c>
    </row>
    <row r="116" spans="2:3" ht="19.95" customHeight="1" outlineLevel="1" x14ac:dyDescent="0.25">
      <c r="B116" s="83"/>
      <c r="C116" s="91" t="s">
        <v>337</v>
      </c>
    </row>
    <row r="117" spans="2:3" ht="19.95" customHeight="1" outlineLevel="1" x14ac:dyDescent="0.25">
      <c r="B117" s="83"/>
      <c r="C117" s="93" t="s">
        <v>261</v>
      </c>
    </row>
    <row r="118" spans="2:3" ht="12.75" customHeight="1" outlineLevel="1" x14ac:dyDescent="0.25"/>
    <row r="119" spans="2:3" ht="12.75" customHeight="1" outlineLevel="1" x14ac:dyDescent="0.25">
      <c r="B119" s="293" t="s">
        <v>338</v>
      </c>
      <c r="C119" s="293"/>
    </row>
    <row r="120" spans="2:3" ht="19.95" customHeight="1" outlineLevel="1" x14ac:dyDescent="0.25">
      <c r="B120" s="118" t="s">
        <v>118</v>
      </c>
      <c r="C120" s="90" t="s">
        <v>339</v>
      </c>
    </row>
    <row r="121" spans="2:3" ht="26.25" customHeight="1" outlineLevel="1" x14ac:dyDescent="0.25">
      <c r="B121" s="118" t="s">
        <v>118</v>
      </c>
      <c r="C121" s="92" t="s">
        <v>340</v>
      </c>
    </row>
    <row r="122" spans="2:3" ht="19.95" customHeight="1" outlineLevel="1" x14ac:dyDescent="0.25">
      <c r="B122" s="118" t="s">
        <v>118</v>
      </c>
      <c r="C122" s="91" t="s">
        <v>341</v>
      </c>
    </row>
    <row r="123" spans="2:3" ht="19.95" customHeight="1" outlineLevel="1" x14ac:dyDescent="0.25">
      <c r="B123" s="118" t="s">
        <v>118</v>
      </c>
      <c r="C123" s="91" t="s">
        <v>342</v>
      </c>
    </row>
    <row r="124" spans="2:3" ht="19.95" customHeight="1" outlineLevel="1" x14ac:dyDescent="0.25">
      <c r="B124" s="118" t="s">
        <v>118</v>
      </c>
      <c r="C124" s="91" t="s">
        <v>343</v>
      </c>
    </row>
    <row r="125" spans="2:3" ht="19.95" customHeight="1" outlineLevel="1" x14ac:dyDescent="0.25">
      <c r="B125" s="118" t="s">
        <v>118</v>
      </c>
      <c r="C125" s="91" t="s">
        <v>344</v>
      </c>
    </row>
    <row r="126" spans="2:3" ht="19.95" customHeight="1" outlineLevel="1" x14ac:dyDescent="0.25">
      <c r="B126" s="83"/>
      <c r="C126" s="93" t="s">
        <v>261</v>
      </c>
    </row>
    <row r="127" spans="2:3" ht="12.75" customHeight="1" outlineLevel="1" x14ac:dyDescent="0.25"/>
    <row r="128" spans="2:3" ht="12.75" customHeight="1" outlineLevel="1" x14ac:dyDescent="0.25">
      <c r="B128" s="293" t="s">
        <v>345</v>
      </c>
      <c r="C128" s="293"/>
    </row>
    <row r="129" spans="2:3" ht="19.95" customHeight="1" outlineLevel="1" x14ac:dyDescent="0.25">
      <c r="B129" s="83"/>
      <c r="C129" s="90" t="s">
        <v>346</v>
      </c>
    </row>
    <row r="130" spans="2:3" ht="19.95" customHeight="1" outlineLevel="1" x14ac:dyDescent="0.25">
      <c r="B130" s="83"/>
      <c r="C130" s="91" t="s">
        <v>347</v>
      </c>
    </row>
    <row r="131" spans="2:3" ht="19.95" customHeight="1" outlineLevel="1" x14ac:dyDescent="0.25">
      <c r="B131" s="83"/>
      <c r="C131" s="91" t="s">
        <v>348</v>
      </c>
    </row>
    <row r="132" spans="2:3" ht="27" customHeight="1" outlineLevel="1" x14ac:dyDescent="0.25">
      <c r="B132" s="83"/>
      <c r="C132" s="92" t="s">
        <v>349</v>
      </c>
    </row>
    <row r="133" spans="2:3" ht="19.95" customHeight="1" outlineLevel="1" x14ac:dyDescent="0.25">
      <c r="B133" s="83"/>
      <c r="C133" s="91" t="s">
        <v>350</v>
      </c>
    </row>
    <row r="134" spans="2:3" ht="19.95" customHeight="1" outlineLevel="1" x14ac:dyDescent="0.25">
      <c r="B134" s="83"/>
      <c r="C134" s="91" t="s">
        <v>351</v>
      </c>
    </row>
    <row r="135" spans="2:3" ht="19.95" customHeight="1" outlineLevel="1" x14ac:dyDescent="0.25">
      <c r="B135" s="83"/>
      <c r="C135" s="91" t="s">
        <v>352</v>
      </c>
    </row>
    <row r="136" spans="2:3" ht="19.95" customHeight="1" outlineLevel="1" x14ac:dyDescent="0.25">
      <c r="B136" s="83"/>
      <c r="C136" s="93" t="s">
        <v>261</v>
      </c>
    </row>
    <row r="137" spans="2:3" ht="12.75" customHeight="1" outlineLevel="1" x14ac:dyDescent="0.25">
      <c r="C137" s="88"/>
    </row>
    <row r="138" spans="2:3" ht="12.75" customHeight="1" outlineLevel="1" x14ac:dyDescent="0.25">
      <c r="B138" s="293" t="s">
        <v>353</v>
      </c>
      <c r="C138" s="293"/>
    </row>
    <row r="139" spans="2:3" ht="19.95" customHeight="1" outlineLevel="1" x14ac:dyDescent="0.25">
      <c r="B139" s="83"/>
      <c r="C139" s="90" t="s">
        <v>354</v>
      </c>
    </row>
    <row r="140" spans="2:3" ht="19.95" customHeight="1" outlineLevel="1" x14ac:dyDescent="0.25">
      <c r="B140" s="83"/>
      <c r="C140" s="91" t="s">
        <v>355</v>
      </c>
    </row>
    <row r="141" spans="2:3" ht="19.95" customHeight="1" outlineLevel="1" x14ac:dyDescent="0.25">
      <c r="B141" s="83"/>
      <c r="C141" s="91" t="s">
        <v>356</v>
      </c>
    </row>
    <row r="142" spans="2:3" ht="19.95" customHeight="1" outlineLevel="1" x14ac:dyDescent="0.25">
      <c r="B142" s="83"/>
      <c r="C142" s="91" t="s">
        <v>357</v>
      </c>
    </row>
    <row r="143" spans="2:3" ht="19.95" customHeight="1" outlineLevel="1" x14ac:dyDescent="0.25">
      <c r="B143" s="83"/>
      <c r="C143" s="91" t="s">
        <v>358</v>
      </c>
    </row>
    <row r="144" spans="2:3" ht="19.95" customHeight="1" outlineLevel="1" x14ac:dyDescent="0.25">
      <c r="B144" s="83"/>
      <c r="C144" s="93" t="s">
        <v>261</v>
      </c>
    </row>
    <row r="145" spans="2:3" ht="12.75" customHeight="1" x14ac:dyDescent="0.25"/>
    <row r="146" spans="2:3" ht="12.75" customHeight="1" x14ac:dyDescent="0.25">
      <c r="B146" s="296" t="s">
        <v>359</v>
      </c>
      <c r="C146" s="296"/>
    </row>
    <row r="147" spans="2:3" ht="12.75" customHeight="1" outlineLevel="1" x14ac:dyDescent="0.25">
      <c r="B147" s="95"/>
      <c r="C147" s="95"/>
    </row>
    <row r="148" spans="2:3" ht="12.75" customHeight="1" outlineLevel="1" x14ac:dyDescent="0.25">
      <c r="B148" s="293" t="s">
        <v>360</v>
      </c>
      <c r="C148" s="293"/>
    </row>
    <row r="149" spans="2:3" ht="19.95" customHeight="1" outlineLevel="1" x14ac:dyDescent="0.25">
      <c r="B149" s="83"/>
      <c r="C149" s="90" t="s">
        <v>157</v>
      </c>
    </row>
    <row r="150" spans="2:3" ht="27.75" customHeight="1" outlineLevel="1" x14ac:dyDescent="0.25">
      <c r="B150" s="118" t="s">
        <v>118</v>
      </c>
      <c r="C150" s="120" t="s">
        <v>361</v>
      </c>
    </row>
    <row r="151" spans="2:3" ht="19.95" customHeight="1" outlineLevel="1" x14ac:dyDescent="0.25">
      <c r="B151" s="83"/>
      <c r="C151" s="91" t="s">
        <v>362</v>
      </c>
    </row>
    <row r="152" spans="2:3" ht="19.95" customHeight="1" outlineLevel="1" x14ac:dyDescent="0.25">
      <c r="B152" s="83"/>
      <c r="C152" s="91" t="s">
        <v>363</v>
      </c>
    </row>
    <row r="153" spans="2:3" ht="19.95" customHeight="1" outlineLevel="1" x14ac:dyDescent="0.25">
      <c r="B153" s="83"/>
      <c r="C153" s="91" t="s">
        <v>364</v>
      </c>
    </row>
    <row r="154" spans="2:3" ht="19.95" customHeight="1" outlineLevel="1" x14ac:dyDescent="0.25">
      <c r="B154" s="83"/>
      <c r="C154" s="91" t="s">
        <v>365</v>
      </c>
    </row>
    <row r="155" spans="2:3" ht="19.95" customHeight="1" outlineLevel="1" x14ac:dyDescent="0.25">
      <c r="B155" s="83"/>
      <c r="C155" s="93" t="s">
        <v>261</v>
      </c>
    </row>
    <row r="156" spans="2:3" ht="12.75" customHeight="1" x14ac:dyDescent="0.25"/>
    <row r="157" spans="2:3" ht="12.75" customHeight="1" x14ac:dyDescent="0.25">
      <c r="B157" s="296" t="s">
        <v>366</v>
      </c>
      <c r="C157" s="296"/>
    </row>
    <row r="158" spans="2:3" ht="12.75" customHeight="1" outlineLevel="1" x14ac:dyDescent="0.25">
      <c r="B158" s="95"/>
      <c r="C158" s="95"/>
    </row>
    <row r="159" spans="2:3" ht="12.75" customHeight="1" outlineLevel="1" x14ac:dyDescent="0.25">
      <c r="B159" s="293" t="s">
        <v>367</v>
      </c>
      <c r="C159" s="293"/>
    </row>
    <row r="160" spans="2:3" ht="19.95" customHeight="1" outlineLevel="1" x14ac:dyDescent="0.25">
      <c r="B160" s="83"/>
      <c r="C160" s="90" t="s">
        <v>368</v>
      </c>
    </row>
    <row r="161" spans="2:3" ht="25.5" customHeight="1" outlineLevel="1" x14ac:dyDescent="0.25">
      <c r="B161" s="83"/>
      <c r="C161" s="92" t="s">
        <v>369</v>
      </c>
    </row>
    <row r="162" spans="2:3" ht="19.95" customHeight="1" outlineLevel="1" x14ac:dyDescent="0.25">
      <c r="B162" s="83"/>
      <c r="C162" s="91" t="s">
        <v>370</v>
      </c>
    </row>
    <row r="163" spans="2:3" ht="19.95" customHeight="1" outlineLevel="1" x14ac:dyDescent="0.25">
      <c r="B163" s="83"/>
      <c r="C163" s="91" t="s">
        <v>371</v>
      </c>
    </row>
    <row r="164" spans="2:3" ht="19.95" customHeight="1" outlineLevel="1" x14ac:dyDescent="0.25">
      <c r="B164" s="83"/>
      <c r="C164" s="91" t="s">
        <v>372</v>
      </c>
    </row>
    <row r="165" spans="2:3" ht="19.95" customHeight="1" outlineLevel="1" x14ac:dyDescent="0.25">
      <c r="B165" s="83"/>
      <c r="C165" s="93" t="s">
        <v>261</v>
      </c>
    </row>
    <row r="166" spans="2:3" ht="12.75" customHeight="1" outlineLevel="1" x14ac:dyDescent="0.25"/>
    <row r="167" spans="2:3" ht="12.75" customHeight="1" outlineLevel="1" x14ac:dyDescent="0.25">
      <c r="B167" s="293" t="s">
        <v>373</v>
      </c>
      <c r="C167" s="293"/>
    </row>
    <row r="168" spans="2:3" ht="19.95" customHeight="1" outlineLevel="1" x14ac:dyDescent="0.25">
      <c r="B168" s="83"/>
      <c r="C168" s="90" t="s">
        <v>374</v>
      </c>
    </row>
    <row r="169" spans="2:3" ht="19.95" customHeight="1" outlineLevel="1" x14ac:dyDescent="0.25">
      <c r="B169" s="83"/>
      <c r="C169" s="91" t="s">
        <v>375</v>
      </c>
    </row>
    <row r="170" spans="2:3" ht="19.95" customHeight="1" outlineLevel="1" x14ac:dyDescent="0.25">
      <c r="B170" s="83"/>
      <c r="C170" s="91" t="s">
        <v>376</v>
      </c>
    </row>
    <row r="171" spans="2:3" ht="19.95" customHeight="1" outlineLevel="1" x14ac:dyDescent="0.25">
      <c r="B171" s="83"/>
      <c r="C171" s="93" t="s">
        <v>261</v>
      </c>
    </row>
    <row r="172" spans="2:3" ht="12.75" customHeight="1" outlineLevel="1" x14ac:dyDescent="0.25">
      <c r="C172" s="88"/>
    </row>
    <row r="173" spans="2:3" ht="12.75" customHeight="1" outlineLevel="1" x14ac:dyDescent="0.25">
      <c r="B173" s="293" t="s">
        <v>377</v>
      </c>
      <c r="C173" s="293"/>
    </row>
    <row r="174" spans="2:3" ht="19.95" customHeight="1" outlineLevel="1" x14ac:dyDescent="0.25">
      <c r="B174" s="83"/>
      <c r="C174" s="90" t="s">
        <v>378</v>
      </c>
    </row>
    <row r="175" spans="2:3" ht="19.95" customHeight="1" outlineLevel="1" x14ac:dyDescent="0.25">
      <c r="B175" s="83"/>
      <c r="C175" s="91" t="s">
        <v>379</v>
      </c>
    </row>
    <row r="176" spans="2:3" ht="19.95" customHeight="1" outlineLevel="1" x14ac:dyDescent="0.25">
      <c r="B176" s="83"/>
      <c r="C176" s="93" t="s">
        <v>261</v>
      </c>
    </row>
    <row r="177" spans="2:3" ht="12.75" customHeight="1" x14ac:dyDescent="0.25">
      <c r="C177" s="88"/>
    </row>
    <row r="178" spans="2:3" ht="12.75" customHeight="1" x14ac:dyDescent="0.25">
      <c r="B178" s="296" t="s">
        <v>380</v>
      </c>
      <c r="C178" s="296"/>
    </row>
    <row r="179" spans="2:3" ht="12.75" customHeight="1" outlineLevel="1" x14ac:dyDescent="0.25">
      <c r="B179" s="95"/>
      <c r="C179" s="95"/>
    </row>
    <row r="180" spans="2:3" ht="12.75" customHeight="1" outlineLevel="1" x14ac:dyDescent="0.25">
      <c r="B180" s="293" t="s">
        <v>381</v>
      </c>
      <c r="C180" s="293"/>
    </row>
    <row r="181" spans="2:3" ht="19.95" customHeight="1" outlineLevel="1" x14ac:dyDescent="0.25">
      <c r="B181" s="83"/>
      <c r="C181" s="90" t="s">
        <v>382</v>
      </c>
    </row>
    <row r="182" spans="2:3" ht="19.95" customHeight="1" outlineLevel="1" x14ac:dyDescent="0.25">
      <c r="B182" s="83"/>
      <c r="C182" s="91" t="s">
        <v>383</v>
      </c>
    </row>
    <row r="183" spans="2:3" ht="19.95" customHeight="1" outlineLevel="1" x14ac:dyDescent="0.25">
      <c r="B183" s="83"/>
      <c r="C183" s="91" t="s">
        <v>384</v>
      </c>
    </row>
    <row r="184" spans="2:3" ht="19.95" customHeight="1" outlineLevel="1" x14ac:dyDescent="0.25">
      <c r="B184" s="83"/>
      <c r="C184" s="93" t="s">
        <v>261</v>
      </c>
    </row>
    <row r="185" spans="2:3" ht="12.75" customHeight="1" outlineLevel="1" x14ac:dyDescent="0.25">
      <c r="C185" s="96"/>
    </row>
    <row r="186" spans="2:3" ht="12.75" customHeight="1" outlineLevel="1" x14ac:dyDescent="0.25">
      <c r="B186" s="293" t="s">
        <v>385</v>
      </c>
      <c r="C186" s="293"/>
    </row>
    <row r="187" spans="2:3" ht="19.95" customHeight="1" outlineLevel="1" x14ac:dyDescent="0.25">
      <c r="B187" s="83"/>
      <c r="C187" s="90" t="s">
        <v>386</v>
      </c>
    </row>
    <row r="188" spans="2:3" ht="19.95" customHeight="1" outlineLevel="1" x14ac:dyDescent="0.25">
      <c r="B188" s="83"/>
      <c r="C188" s="91" t="s">
        <v>387</v>
      </c>
    </row>
    <row r="189" spans="2:3" ht="19.95" customHeight="1" outlineLevel="1" x14ac:dyDescent="0.25">
      <c r="B189" s="83"/>
      <c r="C189" s="93" t="s">
        <v>261</v>
      </c>
    </row>
    <row r="190" spans="2:3" ht="12.75" customHeight="1" outlineLevel="1" x14ac:dyDescent="0.25">
      <c r="C190" s="88"/>
    </row>
    <row r="191" spans="2:3" ht="12.75" customHeight="1" outlineLevel="1" x14ac:dyDescent="0.25">
      <c r="B191" s="293" t="s">
        <v>388</v>
      </c>
      <c r="C191" s="293"/>
    </row>
    <row r="192" spans="2:3" ht="19.95" customHeight="1" outlineLevel="1" x14ac:dyDescent="0.25">
      <c r="B192" s="83"/>
      <c r="C192" s="90" t="s">
        <v>389</v>
      </c>
    </row>
    <row r="193" spans="2:3" ht="19.95" customHeight="1" outlineLevel="1" x14ac:dyDescent="0.25">
      <c r="B193" s="83"/>
      <c r="C193" s="91" t="s">
        <v>390</v>
      </c>
    </row>
    <row r="194" spans="2:3" ht="19.95" customHeight="1" outlineLevel="1" x14ac:dyDescent="0.25">
      <c r="B194" s="83"/>
      <c r="C194" s="91" t="s">
        <v>391</v>
      </c>
    </row>
    <row r="195" spans="2:3" ht="19.95" customHeight="1" outlineLevel="1" x14ac:dyDescent="0.25">
      <c r="B195" s="83"/>
      <c r="C195" s="91" t="s">
        <v>392</v>
      </c>
    </row>
    <row r="196" spans="2:3" ht="19.95" customHeight="1" outlineLevel="1" x14ac:dyDescent="0.25">
      <c r="B196" s="83"/>
      <c r="C196" s="93" t="s">
        <v>261</v>
      </c>
    </row>
    <row r="197" spans="2:3" ht="12.75" customHeight="1" x14ac:dyDescent="0.25">
      <c r="C197" s="88"/>
    </row>
    <row r="198" spans="2:3" ht="12.75" customHeight="1" x14ac:dyDescent="0.25">
      <c r="B198" s="296" t="s">
        <v>393</v>
      </c>
      <c r="C198" s="296"/>
    </row>
    <row r="199" spans="2:3" ht="12.75" customHeight="1" outlineLevel="1" x14ac:dyDescent="0.25">
      <c r="B199" s="95"/>
      <c r="C199" s="95"/>
    </row>
    <row r="200" spans="2:3" ht="12.75" customHeight="1" outlineLevel="1" x14ac:dyDescent="0.25">
      <c r="B200" s="293" t="s">
        <v>394</v>
      </c>
      <c r="C200" s="293"/>
    </row>
    <row r="201" spans="2:3" ht="19.95" customHeight="1" outlineLevel="1" x14ac:dyDescent="0.25">
      <c r="B201" s="83"/>
      <c r="C201" s="90" t="s">
        <v>395</v>
      </c>
    </row>
    <row r="202" spans="2:3" ht="19.95" customHeight="1" outlineLevel="1" x14ac:dyDescent="0.25">
      <c r="B202" s="83"/>
      <c r="C202" s="91" t="s">
        <v>396</v>
      </c>
    </row>
    <row r="203" spans="2:3" ht="19.95" customHeight="1" outlineLevel="1" x14ac:dyDescent="0.25">
      <c r="B203" s="83"/>
      <c r="C203" s="93" t="s">
        <v>261</v>
      </c>
    </row>
    <row r="204" spans="2:3" ht="12.75" customHeight="1" outlineLevel="1" x14ac:dyDescent="0.25"/>
    <row r="205" spans="2:3" ht="12.75" customHeight="1" outlineLevel="1" x14ac:dyDescent="0.25">
      <c r="B205" s="293" t="s">
        <v>397</v>
      </c>
      <c r="C205" s="293"/>
    </row>
    <row r="206" spans="2:3" ht="19.95" customHeight="1" outlineLevel="1" x14ac:dyDescent="0.25">
      <c r="B206" s="83"/>
      <c r="C206" s="90" t="s">
        <v>398</v>
      </c>
    </row>
    <row r="207" spans="2:3" ht="19.95" customHeight="1" outlineLevel="1" x14ac:dyDescent="0.25">
      <c r="B207" s="83"/>
      <c r="C207" s="91" t="s">
        <v>399</v>
      </c>
    </row>
    <row r="208" spans="2:3" ht="19.95" customHeight="1" outlineLevel="1" x14ac:dyDescent="0.25">
      <c r="B208" s="118" t="s">
        <v>118</v>
      </c>
      <c r="C208" s="119" t="s">
        <v>400</v>
      </c>
    </row>
    <row r="209" spans="2:3" ht="19.95" customHeight="1" outlineLevel="1" x14ac:dyDescent="0.25">
      <c r="B209" s="83"/>
      <c r="C209" s="93" t="s">
        <v>261</v>
      </c>
    </row>
    <row r="210" spans="2:3" ht="12.75" customHeight="1" x14ac:dyDescent="0.25">
      <c r="C210" s="96"/>
    </row>
    <row r="211" spans="2:3" ht="12.75" customHeight="1" x14ac:dyDescent="0.25">
      <c r="B211" s="296" t="s">
        <v>401</v>
      </c>
      <c r="C211" s="296"/>
    </row>
    <row r="212" spans="2:3" s="94" customFormat="1" ht="12.75" customHeight="1" outlineLevel="1" x14ac:dyDescent="0.25">
      <c r="B212" s="95"/>
      <c r="C212" s="95"/>
    </row>
    <row r="213" spans="2:3" ht="19.95" customHeight="1" outlineLevel="1" x14ac:dyDescent="0.25">
      <c r="B213" s="83"/>
      <c r="C213" s="90" t="s">
        <v>402</v>
      </c>
    </row>
    <row r="214" spans="2:3" ht="19.95" customHeight="1" outlineLevel="1" x14ac:dyDescent="0.25">
      <c r="B214" s="118" t="s">
        <v>118</v>
      </c>
      <c r="C214" s="91" t="s">
        <v>403</v>
      </c>
    </row>
    <row r="215" spans="2:3" ht="19.95" customHeight="1" outlineLevel="1" x14ac:dyDescent="0.25">
      <c r="B215" s="83"/>
      <c r="C215" s="91" t="s">
        <v>404</v>
      </c>
    </row>
    <row r="216" spans="2:3" ht="19.95" customHeight="1" outlineLevel="1" x14ac:dyDescent="0.25">
      <c r="B216" s="83"/>
      <c r="C216" s="91" t="s">
        <v>405</v>
      </c>
    </row>
    <row r="217" spans="2:3" ht="19.95" customHeight="1" outlineLevel="1" x14ac:dyDescent="0.25">
      <c r="B217" s="83"/>
      <c r="C217" s="98" t="s">
        <v>261</v>
      </c>
    </row>
    <row r="218" spans="2:3" ht="12.75" customHeight="1" x14ac:dyDescent="0.25"/>
    <row r="219" spans="2:3" ht="12.75" customHeight="1" x14ac:dyDescent="0.25"/>
  </sheetData>
  <mergeCells count="35">
    <mergeCell ref="B211:C211"/>
    <mergeCell ref="B157:C157"/>
    <mergeCell ref="B159:C159"/>
    <mergeCell ref="B167:C167"/>
    <mergeCell ref="B173:C173"/>
    <mergeCell ref="B178:C178"/>
    <mergeCell ref="B180:C180"/>
    <mergeCell ref="B186:C186"/>
    <mergeCell ref="B191:C191"/>
    <mergeCell ref="B198:C198"/>
    <mergeCell ref="B200:C200"/>
    <mergeCell ref="B205:C205"/>
    <mergeCell ref="B148:C148"/>
    <mergeCell ref="B62:C62"/>
    <mergeCell ref="B67:C67"/>
    <mergeCell ref="B79:C79"/>
    <mergeCell ref="B86:C86"/>
    <mergeCell ref="B98:C98"/>
    <mergeCell ref="B106:C106"/>
    <mergeCell ref="B113:C113"/>
    <mergeCell ref="B119:C119"/>
    <mergeCell ref="B128:C128"/>
    <mergeCell ref="B138:C138"/>
    <mergeCell ref="B146:C146"/>
    <mergeCell ref="B2:C3"/>
    <mergeCell ref="B51:C51"/>
    <mergeCell ref="B4:C4"/>
    <mergeCell ref="B6:C6"/>
    <mergeCell ref="B8:C8"/>
    <mergeCell ref="B17:C17"/>
    <mergeCell ref="B19:C19"/>
    <mergeCell ref="B32:C32"/>
    <mergeCell ref="B38:C38"/>
    <mergeCell ref="B43:C43"/>
    <mergeCell ref="B45:C4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zoomScale="82" workbookViewId="0">
      <pane xSplit="3" ySplit="4" topLeftCell="D5" activePane="bottomRight" state="frozen"/>
      <selection pane="topRight" activeCell="D1" sqref="D1"/>
      <selection pane="bottomLeft" activeCell="A5" sqref="A5"/>
      <selection pane="bottomRight" activeCell="C11" sqref="C11"/>
    </sheetView>
  </sheetViews>
  <sheetFormatPr baseColWidth="10" defaultColWidth="11.44140625" defaultRowHeight="14.4" x14ac:dyDescent="0.3"/>
  <cols>
    <col min="1" max="1" width="2.44140625" style="4" customWidth="1"/>
    <col min="2" max="2" width="12.77734375" style="4" customWidth="1"/>
    <col min="3" max="3" width="14.77734375" style="4" bestFit="1" customWidth="1"/>
    <col min="4" max="4" width="14.77734375" style="4" customWidth="1"/>
    <col min="5" max="5" width="43.6640625" style="4" customWidth="1"/>
    <col min="6" max="6" width="40.109375" style="4" customWidth="1"/>
    <col min="7" max="7" width="3.77734375" style="4" customWidth="1"/>
    <col min="8" max="8" width="7.109375" style="4" bestFit="1" customWidth="1"/>
    <col min="9" max="9" width="32.33203125" style="4" bestFit="1" customWidth="1"/>
    <col min="10" max="16384" width="11.44140625" style="4"/>
  </cols>
  <sheetData>
    <row r="1" spans="2:9" ht="9.75" customHeight="1" x14ac:dyDescent="0.3"/>
    <row r="2" spans="2:9" x14ac:dyDescent="0.3">
      <c r="B2" s="261" t="s">
        <v>621</v>
      </c>
      <c r="C2" s="262"/>
      <c r="D2" s="262"/>
      <c r="E2" s="262"/>
      <c r="F2" s="262"/>
      <c r="H2" s="194" t="s">
        <v>620</v>
      </c>
    </row>
    <row r="3" spans="2:9" ht="10.5" customHeight="1" x14ac:dyDescent="0.3">
      <c r="C3" s="16"/>
      <c r="D3" s="16"/>
    </row>
    <row r="4" spans="2:9" ht="21" customHeight="1" x14ac:dyDescent="0.3">
      <c r="B4" s="17" t="s">
        <v>50</v>
      </c>
      <c r="C4" s="236">
        <v>44469</v>
      </c>
      <c r="D4" s="237">
        <v>44561</v>
      </c>
      <c r="E4" s="300" t="s">
        <v>51</v>
      </c>
      <c r="F4" s="301"/>
    </row>
    <row r="5" spans="2:9" ht="60" customHeight="1" x14ac:dyDescent="0.3">
      <c r="B5" s="20" t="s">
        <v>93</v>
      </c>
      <c r="C5" s="21">
        <f>150000000/9*12</f>
        <v>200000000</v>
      </c>
      <c r="D5" s="21">
        <v>216000000</v>
      </c>
      <c r="E5" s="302" t="s">
        <v>52</v>
      </c>
      <c r="F5" s="302"/>
    </row>
    <row r="6" spans="2:9" ht="65.25" customHeight="1" x14ac:dyDescent="0.3">
      <c r="B6" s="22" t="s">
        <v>53</v>
      </c>
      <c r="C6" s="235">
        <v>0.01</v>
      </c>
      <c r="D6" s="235">
        <v>0.02</v>
      </c>
      <c r="E6" s="302" t="s">
        <v>626</v>
      </c>
      <c r="F6" s="302"/>
    </row>
    <row r="7" spans="2:9" x14ac:dyDescent="0.3">
      <c r="B7" s="233" t="s">
        <v>55</v>
      </c>
      <c r="C7" s="234">
        <f>+C5*C6</f>
        <v>2000000</v>
      </c>
      <c r="D7" s="234">
        <f>+D5*D6</f>
        <v>4320000</v>
      </c>
      <c r="E7" s="24"/>
      <c r="F7" s="24"/>
      <c r="H7" s="36" t="s">
        <v>55</v>
      </c>
      <c r="I7" s="18" t="s">
        <v>54</v>
      </c>
    </row>
    <row r="8" spans="2:9" x14ac:dyDescent="0.3">
      <c r="B8" s="238" t="s">
        <v>57</v>
      </c>
      <c r="C8" s="239">
        <v>450000</v>
      </c>
      <c r="D8" s="239" t="e">
        <f>+#REF!</f>
        <v>#REF!</v>
      </c>
      <c r="E8" s="303"/>
      <c r="F8" s="304"/>
      <c r="H8" s="36" t="s">
        <v>57</v>
      </c>
      <c r="I8" s="18" t="s">
        <v>56</v>
      </c>
    </row>
    <row r="9" spans="2:9" x14ac:dyDescent="0.3">
      <c r="B9" s="23" t="s">
        <v>58</v>
      </c>
      <c r="C9" s="59">
        <f>+C7-C8</f>
        <v>1550000</v>
      </c>
      <c r="D9" s="59" t="e">
        <f>+D7-D8</f>
        <v>#REF!</v>
      </c>
      <c r="E9" s="24"/>
      <c r="F9" s="24"/>
      <c r="H9" s="36" t="s">
        <v>58</v>
      </c>
      <c r="I9" s="18" t="s">
        <v>54</v>
      </c>
    </row>
    <row r="10" spans="2:9" ht="36.75" customHeight="1" x14ac:dyDescent="0.3">
      <c r="B10" s="23" t="s">
        <v>60</v>
      </c>
      <c r="C10" s="25">
        <v>0.6</v>
      </c>
      <c r="D10" s="25">
        <v>0.6</v>
      </c>
      <c r="E10" s="299"/>
      <c r="F10" s="299"/>
      <c r="H10" s="36" t="s">
        <v>60</v>
      </c>
      <c r="I10" s="18" t="s">
        <v>59</v>
      </c>
    </row>
    <row r="11" spans="2:9" x14ac:dyDescent="0.3">
      <c r="B11" s="23" t="s">
        <v>61</v>
      </c>
      <c r="C11" s="195">
        <f>+C9*C10</f>
        <v>930000</v>
      </c>
      <c r="D11" s="195" t="e">
        <f>+D9*D10</f>
        <v>#REF!</v>
      </c>
      <c r="E11" s="24"/>
      <c r="F11" s="24"/>
      <c r="H11" s="36" t="s">
        <v>61</v>
      </c>
      <c r="I11" s="18" t="s">
        <v>59</v>
      </c>
    </row>
    <row r="12" spans="2:9" ht="33" customHeight="1" x14ac:dyDescent="0.3">
      <c r="B12" s="23" t="s">
        <v>63</v>
      </c>
      <c r="C12" s="25">
        <v>0.03</v>
      </c>
      <c r="D12" s="25">
        <v>0.03</v>
      </c>
      <c r="E12" s="299"/>
      <c r="F12" s="299"/>
      <c r="H12" s="36" t="s">
        <v>63</v>
      </c>
      <c r="I12" s="18" t="s">
        <v>62</v>
      </c>
    </row>
    <row r="13" spans="2:9" x14ac:dyDescent="0.3">
      <c r="B13" s="23" t="s">
        <v>64</v>
      </c>
      <c r="C13" s="59">
        <f>+C11*C12</f>
        <v>27900</v>
      </c>
      <c r="D13" s="59" t="e">
        <f>+D11*D12</f>
        <v>#REF!</v>
      </c>
      <c r="E13" s="297"/>
      <c r="F13" s="298"/>
      <c r="H13" s="36" t="s">
        <v>64</v>
      </c>
      <c r="I13" s="18" t="s">
        <v>62</v>
      </c>
    </row>
  </sheetData>
  <mergeCells count="8">
    <mergeCell ref="E13:F13"/>
    <mergeCell ref="E12:F12"/>
    <mergeCell ref="B2:F2"/>
    <mergeCell ref="E4:F4"/>
    <mergeCell ref="E5:F5"/>
    <mergeCell ref="E6:F6"/>
    <mergeCell ref="E10:F10"/>
    <mergeCell ref="E8:F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zoomScale="118" zoomScaleNormal="118" workbookViewId="0">
      <pane xSplit="1" ySplit="2" topLeftCell="B5" activePane="bottomRight" state="frozen"/>
      <selection pane="topRight" activeCell="B1" sqref="B1"/>
      <selection pane="bottomLeft" activeCell="A3" sqref="A3"/>
      <selection pane="bottomRight" activeCell="B33" sqref="B33"/>
    </sheetView>
  </sheetViews>
  <sheetFormatPr baseColWidth="10" defaultColWidth="11.44140625" defaultRowHeight="14.4" x14ac:dyDescent="0.3"/>
  <cols>
    <col min="1" max="1" width="5.6640625" style="4" customWidth="1"/>
    <col min="2" max="7" width="22.109375" style="4" customWidth="1"/>
    <col min="8" max="16384" width="11.44140625" style="4"/>
  </cols>
  <sheetData>
    <row r="2" spans="2:7" s="5" customFormat="1" ht="15" customHeight="1" x14ac:dyDescent="0.3">
      <c r="B2" s="261" t="s">
        <v>94</v>
      </c>
      <c r="C2" s="262"/>
      <c r="D2" s="262"/>
      <c r="E2" s="262"/>
      <c r="F2" s="262"/>
      <c r="G2" s="262"/>
    </row>
    <row r="3" spans="2:7" ht="15" thickBot="1" x14ac:dyDescent="0.35">
      <c r="B3" s="317" t="s">
        <v>115</v>
      </c>
      <c r="C3" s="318"/>
      <c r="D3" s="318"/>
      <c r="E3" s="318"/>
      <c r="F3" s="318"/>
      <c r="G3" s="319"/>
    </row>
    <row r="4" spans="2:7" ht="15" customHeight="1" thickBot="1" x14ac:dyDescent="0.35">
      <c r="B4" s="320" t="s">
        <v>17</v>
      </c>
      <c r="C4" s="321"/>
      <c r="D4" s="321"/>
      <c r="E4" s="321"/>
      <c r="F4" s="321"/>
      <c r="G4" s="322"/>
    </row>
    <row r="6" spans="2:7" ht="15" thickBot="1" x14ac:dyDescent="0.35">
      <c r="B6" s="305" t="s">
        <v>19</v>
      </c>
      <c r="C6" s="306"/>
      <c r="D6" s="306"/>
      <c r="E6" s="306"/>
      <c r="F6" s="306"/>
      <c r="G6" s="307"/>
    </row>
    <row r="7" spans="2:7" ht="15" customHeight="1" x14ac:dyDescent="0.3">
      <c r="B7" s="308" t="s">
        <v>461</v>
      </c>
      <c r="C7" s="309"/>
      <c r="D7" s="309"/>
      <c r="E7" s="309"/>
      <c r="F7" s="309"/>
      <c r="G7" s="310"/>
    </row>
    <row r="8" spans="2:7" ht="15" thickBot="1" x14ac:dyDescent="0.35">
      <c r="B8" s="314"/>
      <c r="C8" s="315"/>
      <c r="D8" s="315"/>
      <c r="E8" s="315"/>
      <c r="F8" s="315"/>
      <c r="G8" s="316"/>
    </row>
    <row r="10" spans="2:7" x14ac:dyDescent="0.3">
      <c r="B10" s="248" t="s">
        <v>96</v>
      </c>
      <c r="C10" s="249"/>
      <c r="D10" s="249"/>
      <c r="E10" s="249"/>
      <c r="F10" s="249"/>
      <c r="G10" s="250"/>
    </row>
    <row r="11" spans="2:7" ht="15" customHeight="1" x14ac:dyDescent="0.3">
      <c r="B11" s="323" t="s">
        <v>116</v>
      </c>
      <c r="C11" s="324"/>
      <c r="D11" s="324"/>
      <c r="E11" s="324"/>
      <c r="F11" s="324"/>
      <c r="G11" s="325"/>
    </row>
    <row r="12" spans="2:7" x14ac:dyDescent="0.3">
      <c r="B12" s="326"/>
      <c r="C12" s="312"/>
      <c r="D12" s="312"/>
      <c r="E12" s="312"/>
      <c r="F12" s="312"/>
      <c r="G12" s="327"/>
    </row>
    <row r="13" spans="2:7" x14ac:dyDescent="0.3">
      <c r="B13" s="326"/>
      <c r="C13" s="312"/>
      <c r="D13" s="312"/>
      <c r="E13" s="312"/>
      <c r="F13" s="312"/>
      <c r="G13" s="327"/>
    </row>
    <row r="14" spans="2:7" x14ac:dyDescent="0.3">
      <c r="B14" s="326"/>
      <c r="C14" s="312"/>
      <c r="D14" s="312"/>
      <c r="E14" s="312"/>
      <c r="F14" s="312"/>
      <c r="G14" s="327"/>
    </row>
    <row r="15" spans="2:7" x14ac:dyDescent="0.3">
      <c r="B15" s="328"/>
      <c r="C15" s="329"/>
      <c r="D15" s="329"/>
      <c r="E15" s="329"/>
      <c r="F15" s="329"/>
      <c r="G15" s="330"/>
    </row>
    <row r="17" spans="2:7" ht="15" thickBot="1" x14ac:dyDescent="0.35">
      <c r="B17" s="305" t="s">
        <v>20</v>
      </c>
      <c r="C17" s="306"/>
      <c r="D17" s="306"/>
      <c r="E17" s="306"/>
      <c r="F17" s="306"/>
      <c r="G17" s="307"/>
    </row>
    <row r="18" spans="2:7" ht="15" customHeight="1" x14ac:dyDescent="0.3">
      <c r="B18" s="308" t="s">
        <v>97</v>
      </c>
      <c r="C18" s="309"/>
      <c r="D18" s="309"/>
      <c r="E18" s="309"/>
      <c r="F18" s="309"/>
      <c r="G18" s="310"/>
    </row>
    <row r="19" spans="2:7" x14ac:dyDescent="0.3">
      <c r="B19" s="311"/>
      <c r="C19" s="312"/>
      <c r="D19" s="312"/>
      <c r="E19" s="312"/>
      <c r="F19" s="312"/>
      <c r="G19" s="313"/>
    </row>
    <row r="20" spans="2:7" ht="15" thickBot="1" x14ac:dyDescent="0.35">
      <c r="B20" s="314"/>
      <c r="C20" s="315"/>
      <c r="D20" s="315"/>
      <c r="E20" s="315"/>
      <c r="F20" s="315"/>
      <c r="G20" s="316"/>
    </row>
  </sheetData>
  <mergeCells count="9">
    <mergeCell ref="B17:G17"/>
    <mergeCell ref="B18:G20"/>
    <mergeCell ref="B7:G8"/>
    <mergeCell ref="B3:G3"/>
    <mergeCell ref="B2:G2"/>
    <mergeCell ref="B4:G4"/>
    <mergeCell ref="B6:G6"/>
    <mergeCell ref="B10:G10"/>
    <mergeCell ref="B11:G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workbookViewId="0">
      <pane xSplit="1" ySplit="4" topLeftCell="B5" activePane="bottomRight" state="frozen"/>
      <selection pane="topRight" activeCell="B1" sqref="B1"/>
      <selection pane="bottomLeft" activeCell="A5" sqref="A5"/>
      <selection pane="bottomRight" activeCell="E7" sqref="E7"/>
    </sheetView>
  </sheetViews>
  <sheetFormatPr baseColWidth="10" defaultColWidth="14.44140625" defaultRowHeight="15" customHeight="1" x14ac:dyDescent="0.25"/>
  <cols>
    <col min="1" max="1" width="38.44140625" style="100" customWidth="1"/>
    <col min="2" max="2" width="30.6640625" style="100" customWidth="1"/>
    <col min="3" max="3" width="5.44140625" style="100" customWidth="1"/>
    <col min="4" max="4" width="2.44140625" style="100" customWidth="1"/>
    <col min="5" max="5" width="18.44140625" style="100" customWidth="1"/>
    <col min="6" max="6" width="4" style="100" customWidth="1"/>
    <col min="7" max="8" width="10" style="100" customWidth="1"/>
    <col min="9" max="9" width="11.77734375" style="100" bestFit="1" customWidth="1"/>
    <col min="10" max="18" width="10" style="100" customWidth="1"/>
    <col min="19" max="16384" width="14.44140625" style="100"/>
  </cols>
  <sheetData>
    <row r="1" spans="1:14" ht="13.2" x14ac:dyDescent="0.25">
      <c r="A1" s="99" t="s">
        <v>407</v>
      </c>
    </row>
    <row r="2" spans="1:14" ht="13.2" x14ac:dyDescent="0.25">
      <c r="A2" s="99" t="s">
        <v>408</v>
      </c>
      <c r="B2" s="100" t="s">
        <v>409</v>
      </c>
    </row>
    <row r="3" spans="1:14" ht="13.2" x14ac:dyDescent="0.25">
      <c r="A3" s="99" t="s">
        <v>410</v>
      </c>
      <c r="H3" s="100" t="s">
        <v>530</v>
      </c>
      <c r="I3" s="202">
        <f>+'4'!C11</f>
        <v>930000</v>
      </c>
    </row>
    <row r="4" spans="1:14" ht="13.2" x14ac:dyDescent="0.25">
      <c r="A4" s="99"/>
    </row>
    <row r="5" spans="1:14" ht="13.2" x14ac:dyDescent="0.25">
      <c r="A5" s="101" t="s">
        <v>411</v>
      </c>
      <c r="B5" s="102"/>
      <c r="E5" s="103"/>
      <c r="F5" s="102"/>
      <c r="G5" s="104"/>
    </row>
    <row r="6" spans="1:14" ht="12.75" customHeight="1" thickBot="1" x14ac:dyDescent="0.3">
      <c r="B6" s="102"/>
      <c r="E6" s="105"/>
      <c r="F6" s="102"/>
      <c r="G6" s="104"/>
    </row>
    <row r="7" spans="1:14" ht="12.75" customHeight="1" x14ac:dyDescent="0.25">
      <c r="A7" s="100" t="s">
        <v>411</v>
      </c>
      <c r="B7" s="106" t="s">
        <v>412</v>
      </c>
      <c r="D7" s="107" t="s">
        <v>413</v>
      </c>
      <c r="E7" s="108">
        <v>51025567</v>
      </c>
      <c r="F7" s="339" t="s">
        <v>414</v>
      </c>
      <c r="G7" s="340">
        <f>E7/E8</f>
        <v>3.8614561262484228</v>
      </c>
      <c r="H7" s="341"/>
      <c r="I7" s="342"/>
      <c r="J7" s="342"/>
      <c r="K7" s="342"/>
      <c r="L7" s="342"/>
      <c r="M7" s="342"/>
      <c r="N7" s="343"/>
    </row>
    <row r="8" spans="1:14" ht="12.75" customHeight="1" thickBot="1" x14ac:dyDescent="0.3">
      <c r="B8" s="102" t="s">
        <v>415</v>
      </c>
      <c r="D8" s="107" t="s">
        <v>413</v>
      </c>
      <c r="E8" s="109">
        <v>13214074</v>
      </c>
      <c r="F8" s="332"/>
      <c r="G8" s="332"/>
      <c r="H8" s="344"/>
      <c r="I8" s="345"/>
      <c r="J8" s="345"/>
      <c r="K8" s="345"/>
      <c r="L8" s="345"/>
      <c r="M8" s="345"/>
      <c r="N8" s="346"/>
    </row>
    <row r="9" spans="1:14" ht="12.75" customHeight="1" thickBot="1" x14ac:dyDescent="0.3">
      <c r="B9" s="102"/>
      <c r="E9" s="109"/>
      <c r="F9" s="102"/>
      <c r="G9" s="110"/>
    </row>
    <row r="10" spans="1:14" ht="12.75" customHeight="1" x14ac:dyDescent="0.25">
      <c r="A10" s="100" t="s">
        <v>416</v>
      </c>
      <c r="B10" s="106" t="s">
        <v>417</v>
      </c>
      <c r="D10" s="107" t="s">
        <v>418</v>
      </c>
      <c r="E10" s="108">
        <v>21160946</v>
      </c>
      <c r="F10" s="339" t="s">
        <v>414</v>
      </c>
      <c r="G10" s="340">
        <f>E10/E11</f>
        <v>1.6013945434239281</v>
      </c>
      <c r="H10" s="341"/>
      <c r="I10" s="342"/>
      <c r="J10" s="342"/>
      <c r="K10" s="342"/>
      <c r="L10" s="342"/>
      <c r="M10" s="342"/>
      <c r="N10" s="343"/>
    </row>
    <row r="11" spans="1:14" ht="12.75" customHeight="1" thickBot="1" x14ac:dyDescent="0.3">
      <c r="B11" s="102" t="s">
        <v>415</v>
      </c>
      <c r="D11" s="107" t="s">
        <v>413</v>
      </c>
      <c r="E11" s="109">
        <v>13214074</v>
      </c>
      <c r="F11" s="332"/>
      <c r="G11" s="332"/>
      <c r="H11" s="344"/>
      <c r="I11" s="345"/>
      <c r="J11" s="345"/>
      <c r="K11" s="345"/>
      <c r="L11" s="345"/>
      <c r="M11" s="345"/>
      <c r="N11" s="346"/>
    </row>
    <row r="12" spans="1:14" ht="12.75" customHeight="1" x14ac:dyDescent="0.25">
      <c r="B12" s="102"/>
      <c r="E12" s="109"/>
      <c r="F12" s="102"/>
      <c r="G12" s="110"/>
    </row>
    <row r="13" spans="1:14" ht="13.2" x14ac:dyDescent="0.25">
      <c r="A13" s="101" t="s">
        <v>419</v>
      </c>
      <c r="B13" s="102"/>
      <c r="E13" s="111"/>
      <c r="F13" s="102"/>
      <c r="G13" s="110"/>
    </row>
    <row r="14" spans="1:14" ht="12.75" customHeight="1" thickBot="1" x14ac:dyDescent="0.3">
      <c r="B14" s="102"/>
      <c r="E14" s="109"/>
      <c r="F14" s="102"/>
      <c r="G14" s="110"/>
    </row>
    <row r="15" spans="1:14" ht="12.75" customHeight="1" x14ac:dyDescent="0.25">
      <c r="A15" s="100" t="s">
        <v>420</v>
      </c>
      <c r="B15" s="106" t="s">
        <v>421</v>
      </c>
      <c r="D15" s="107" t="s">
        <v>422</v>
      </c>
      <c r="E15" s="112">
        <v>103240768</v>
      </c>
      <c r="F15" s="339" t="s">
        <v>414</v>
      </c>
      <c r="G15" s="340">
        <f>E15/E16</f>
        <v>3.45695892139398</v>
      </c>
      <c r="H15" s="341"/>
      <c r="I15" s="342"/>
      <c r="J15" s="342"/>
      <c r="K15" s="342"/>
      <c r="L15" s="342"/>
      <c r="M15" s="342"/>
      <c r="N15" s="343"/>
    </row>
    <row r="16" spans="1:14" ht="13.8" thickBot="1" x14ac:dyDescent="0.3">
      <c r="A16" s="101"/>
      <c r="B16" s="102" t="s">
        <v>423</v>
      </c>
      <c r="D16" s="107" t="s">
        <v>424</v>
      </c>
      <c r="E16" s="109">
        <v>29864621</v>
      </c>
      <c r="F16" s="332"/>
      <c r="G16" s="332"/>
      <c r="H16" s="344"/>
      <c r="I16" s="345"/>
      <c r="J16" s="345"/>
      <c r="K16" s="345"/>
      <c r="L16" s="345"/>
      <c r="M16" s="345"/>
      <c r="N16" s="346"/>
    </row>
    <row r="17" spans="1:14" ht="12.75" customHeight="1" thickBot="1" x14ac:dyDescent="0.3">
      <c r="B17" s="102"/>
      <c r="E17" s="109"/>
      <c r="F17" s="102"/>
      <c r="G17" s="110"/>
    </row>
    <row r="18" spans="1:14" ht="12.75" customHeight="1" x14ac:dyDescent="0.25">
      <c r="A18" s="100" t="s">
        <v>425</v>
      </c>
      <c r="B18" s="106" t="s">
        <v>426</v>
      </c>
      <c r="D18" s="107" t="s">
        <v>424</v>
      </c>
      <c r="E18" s="113">
        <v>20196800</v>
      </c>
      <c r="F18" s="339" t="s">
        <v>414</v>
      </c>
      <c r="G18" s="340">
        <f>E18/E19</f>
        <v>50.81448637445115</v>
      </c>
      <c r="H18" s="341"/>
      <c r="I18" s="342"/>
      <c r="J18" s="342"/>
      <c r="K18" s="342"/>
      <c r="L18" s="342"/>
      <c r="M18" s="342"/>
      <c r="N18" s="343"/>
    </row>
    <row r="19" spans="1:14" ht="12.75" customHeight="1" thickBot="1" x14ac:dyDescent="0.3">
      <c r="B19" s="102" t="s">
        <v>427</v>
      </c>
      <c r="D19" s="107" t="s">
        <v>422</v>
      </c>
      <c r="E19" s="109">
        <v>397461.4611111111</v>
      </c>
      <c r="F19" s="332"/>
      <c r="G19" s="332"/>
      <c r="H19" s="344"/>
      <c r="I19" s="345"/>
      <c r="J19" s="345"/>
      <c r="K19" s="345"/>
      <c r="L19" s="345"/>
      <c r="M19" s="345"/>
      <c r="N19" s="346"/>
    </row>
    <row r="20" spans="1:14" ht="12.75" customHeight="1" thickBot="1" x14ac:dyDescent="0.3">
      <c r="B20" s="102"/>
      <c r="E20" s="109"/>
      <c r="F20" s="102"/>
      <c r="G20" s="110"/>
    </row>
    <row r="21" spans="1:14" ht="12.75" customHeight="1" x14ac:dyDescent="0.25">
      <c r="A21" s="100" t="s">
        <v>428</v>
      </c>
      <c r="B21" s="106" t="s">
        <v>226</v>
      </c>
      <c r="D21" s="107" t="s">
        <v>422</v>
      </c>
      <c r="E21" s="108">
        <v>143086126</v>
      </c>
      <c r="F21" s="339" t="s">
        <v>414</v>
      </c>
      <c r="G21" s="340">
        <f>E21/E22</f>
        <v>22.694907409757185</v>
      </c>
      <c r="H21" s="341" t="s">
        <v>429</v>
      </c>
      <c r="I21" s="342"/>
      <c r="J21" s="342"/>
      <c r="K21" s="342"/>
      <c r="L21" s="342"/>
      <c r="M21" s="342"/>
      <c r="N21" s="343"/>
    </row>
    <row r="22" spans="1:14" ht="12.75" customHeight="1" thickBot="1" x14ac:dyDescent="0.3">
      <c r="B22" s="102" t="s">
        <v>430</v>
      </c>
      <c r="D22" s="107" t="s">
        <v>413</v>
      </c>
      <c r="E22" s="109">
        <v>6304768</v>
      </c>
      <c r="F22" s="332"/>
      <c r="G22" s="332"/>
      <c r="H22" s="344"/>
      <c r="I22" s="345"/>
      <c r="J22" s="345"/>
      <c r="K22" s="345"/>
      <c r="L22" s="345"/>
      <c r="M22" s="345"/>
      <c r="N22" s="346"/>
    </row>
    <row r="23" spans="1:14" ht="12.75" customHeight="1" thickBot="1" x14ac:dyDescent="0.3">
      <c r="B23" s="102"/>
      <c r="E23" s="109"/>
      <c r="F23" s="106"/>
      <c r="G23" s="110"/>
    </row>
    <row r="24" spans="1:14" ht="12.75" customHeight="1" x14ac:dyDescent="0.25">
      <c r="A24" s="100" t="s">
        <v>431</v>
      </c>
      <c r="B24" s="106" t="s">
        <v>226</v>
      </c>
      <c r="D24" s="107" t="s">
        <v>422</v>
      </c>
      <c r="E24" s="108">
        <v>143086126</v>
      </c>
      <c r="F24" s="339" t="s">
        <v>414</v>
      </c>
      <c r="G24" s="340">
        <f>E24/E25</f>
        <v>2.3316601927083203</v>
      </c>
      <c r="H24" s="341"/>
      <c r="I24" s="342"/>
      <c r="J24" s="342"/>
      <c r="K24" s="342"/>
      <c r="L24" s="342"/>
      <c r="M24" s="342"/>
      <c r="N24" s="343"/>
    </row>
    <row r="25" spans="1:14" ht="12.75" customHeight="1" thickBot="1" x14ac:dyDescent="0.3">
      <c r="B25" s="102" t="s">
        <v>432</v>
      </c>
      <c r="D25" s="107" t="s">
        <v>413</v>
      </c>
      <c r="E25" s="109">
        <v>61366629</v>
      </c>
      <c r="F25" s="332"/>
      <c r="G25" s="332"/>
      <c r="H25" s="344"/>
      <c r="I25" s="345"/>
      <c r="J25" s="345"/>
      <c r="K25" s="345"/>
      <c r="L25" s="345"/>
      <c r="M25" s="345"/>
      <c r="N25" s="346"/>
    </row>
    <row r="26" spans="1:14" ht="12.75" customHeight="1" x14ac:dyDescent="0.25">
      <c r="B26" s="102"/>
      <c r="E26" s="109"/>
      <c r="F26" s="102"/>
      <c r="G26" s="110"/>
    </row>
    <row r="27" spans="1:14" ht="15.75" customHeight="1" x14ac:dyDescent="0.25">
      <c r="A27" s="101" t="s">
        <v>433</v>
      </c>
      <c r="B27" s="102"/>
      <c r="E27" s="111"/>
      <c r="F27" s="102"/>
      <c r="G27" s="110"/>
    </row>
    <row r="28" spans="1:14" ht="12.75" customHeight="1" thickBot="1" x14ac:dyDescent="0.3">
      <c r="B28" s="102"/>
      <c r="E28" s="109"/>
      <c r="G28" s="110"/>
    </row>
    <row r="29" spans="1:14" ht="12.75" customHeight="1" x14ac:dyDescent="0.25">
      <c r="A29" s="100" t="s">
        <v>434</v>
      </c>
      <c r="B29" s="106" t="s">
        <v>435</v>
      </c>
      <c r="D29" s="107" t="s">
        <v>413</v>
      </c>
      <c r="E29" s="108">
        <v>38902303</v>
      </c>
      <c r="F29" s="339" t="s">
        <v>414</v>
      </c>
      <c r="G29" s="340">
        <f>E29/E30</f>
        <v>0.63393254011068456</v>
      </c>
      <c r="H29" s="341"/>
      <c r="I29" s="342"/>
      <c r="J29" s="342"/>
      <c r="K29" s="342"/>
      <c r="L29" s="342"/>
      <c r="M29" s="342"/>
      <c r="N29" s="343"/>
    </row>
    <row r="30" spans="1:14" ht="12.75" customHeight="1" thickBot="1" x14ac:dyDescent="0.3">
      <c r="B30" s="102" t="s">
        <v>436</v>
      </c>
      <c r="D30" s="107" t="s">
        <v>413</v>
      </c>
      <c r="E30" s="109">
        <v>61366629</v>
      </c>
      <c r="F30" s="332"/>
      <c r="G30" s="332"/>
      <c r="H30" s="344"/>
      <c r="I30" s="345"/>
      <c r="J30" s="345"/>
      <c r="K30" s="345"/>
      <c r="L30" s="345"/>
      <c r="M30" s="345"/>
      <c r="N30" s="346"/>
    </row>
    <row r="31" spans="1:14" ht="12.75" customHeight="1" thickBot="1" x14ac:dyDescent="0.3">
      <c r="B31" s="102"/>
      <c r="E31" s="109"/>
      <c r="F31" s="102"/>
      <c r="G31" s="110"/>
    </row>
    <row r="32" spans="1:14" ht="12.75" customHeight="1" x14ac:dyDescent="0.25">
      <c r="A32" s="100" t="s">
        <v>437</v>
      </c>
      <c r="B32" s="106" t="s">
        <v>438</v>
      </c>
      <c r="D32" s="107" t="s">
        <v>422</v>
      </c>
      <c r="E32" s="108">
        <v>11121502</v>
      </c>
      <c r="F32" s="339" t="s">
        <v>414</v>
      </c>
      <c r="G32" s="340">
        <f>E32/E33</f>
        <v>4.6173329203758797</v>
      </c>
      <c r="H32" s="341"/>
      <c r="I32" s="342"/>
      <c r="J32" s="342"/>
      <c r="K32" s="342"/>
      <c r="L32" s="342"/>
      <c r="M32" s="342"/>
      <c r="N32" s="343"/>
    </row>
    <row r="33" spans="1:14" ht="12.75" customHeight="1" thickBot="1" x14ac:dyDescent="0.3">
      <c r="B33" s="102" t="s">
        <v>439</v>
      </c>
      <c r="D33" s="107" t="s">
        <v>422</v>
      </c>
      <c r="E33" s="109">
        <v>2408642</v>
      </c>
      <c r="F33" s="332"/>
      <c r="G33" s="332"/>
      <c r="H33" s="344"/>
      <c r="I33" s="345"/>
      <c r="J33" s="345"/>
      <c r="K33" s="345"/>
      <c r="L33" s="345"/>
      <c r="M33" s="345"/>
      <c r="N33" s="346"/>
    </row>
    <row r="34" spans="1:14" ht="15.75" customHeight="1" thickBot="1" x14ac:dyDescent="0.3">
      <c r="A34" s="101"/>
      <c r="B34" s="102"/>
      <c r="E34" s="111"/>
      <c r="F34" s="102"/>
      <c r="G34" s="110"/>
    </row>
    <row r="35" spans="1:14" ht="12.75" customHeight="1" x14ac:dyDescent="0.25">
      <c r="A35" s="100" t="s">
        <v>440</v>
      </c>
      <c r="B35" s="106" t="s">
        <v>441</v>
      </c>
      <c r="D35" s="107" t="s">
        <v>422</v>
      </c>
      <c r="E35" s="108">
        <v>11433642</v>
      </c>
      <c r="F35" s="339" t="s">
        <v>414</v>
      </c>
      <c r="G35" s="340">
        <f>E35/E36</f>
        <v>4.2023366811453471</v>
      </c>
      <c r="H35" s="341"/>
      <c r="I35" s="342"/>
      <c r="J35" s="342"/>
      <c r="K35" s="342"/>
      <c r="L35" s="342"/>
      <c r="M35" s="342"/>
      <c r="N35" s="343"/>
    </row>
    <row r="36" spans="1:14" ht="12.75" customHeight="1" thickBot="1" x14ac:dyDescent="0.3">
      <c r="B36" s="102" t="s">
        <v>442</v>
      </c>
      <c r="D36" s="107" t="s">
        <v>422</v>
      </c>
      <c r="E36" s="109">
        <v>2720782</v>
      </c>
      <c r="F36" s="332"/>
      <c r="G36" s="332"/>
      <c r="H36" s="344"/>
      <c r="I36" s="345"/>
      <c r="J36" s="345"/>
      <c r="K36" s="345"/>
      <c r="L36" s="345"/>
      <c r="M36" s="345"/>
      <c r="N36" s="346"/>
    </row>
    <row r="37" spans="1:14" ht="12.75" customHeight="1" x14ac:dyDescent="0.25">
      <c r="B37" s="102"/>
      <c r="E37" s="109"/>
      <c r="F37" s="102"/>
      <c r="G37" s="110"/>
    </row>
    <row r="38" spans="1:14" ht="15.75" customHeight="1" x14ac:dyDescent="0.25">
      <c r="A38" s="101" t="s">
        <v>443</v>
      </c>
      <c r="B38" s="102"/>
      <c r="E38" s="111"/>
      <c r="F38" s="102"/>
      <c r="G38" s="110"/>
    </row>
    <row r="39" spans="1:14" ht="12.75" customHeight="1" thickBot="1" x14ac:dyDescent="0.3">
      <c r="B39" s="102"/>
      <c r="E39" s="109"/>
      <c r="G39" s="110"/>
    </row>
    <row r="40" spans="1:14" ht="12.75" customHeight="1" x14ac:dyDescent="0.25">
      <c r="A40" s="100" t="s">
        <v>444</v>
      </c>
      <c r="B40" s="106" t="s">
        <v>445</v>
      </c>
      <c r="D40" s="107" t="s">
        <v>422</v>
      </c>
      <c r="E40" s="108">
        <v>5786000</v>
      </c>
      <c r="F40" s="339" t="s">
        <v>414</v>
      </c>
      <c r="G40" s="340">
        <f>E40/E41</f>
        <v>4.0437183965690703E-2</v>
      </c>
      <c r="H40" s="341"/>
      <c r="I40" s="342"/>
      <c r="J40" s="342"/>
      <c r="K40" s="342"/>
      <c r="L40" s="342"/>
      <c r="M40" s="342"/>
      <c r="N40" s="343"/>
    </row>
    <row r="41" spans="1:14" ht="12.75" customHeight="1" thickBot="1" x14ac:dyDescent="0.3">
      <c r="B41" s="102" t="s">
        <v>226</v>
      </c>
      <c r="D41" s="107" t="s">
        <v>422</v>
      </c>
      <c r="E41" s="114">
        <v>143086126</v>
      </c>
      <c r="F41" s="332"/>
      <c r="G41" s="332"/>
      <c r="H41" s="344"/>
      <c r="I41" s="345"/>
      <c r="J41" s="345"/>
      <c r="K41" s="345"/>
      <c r="L41" s="345"/>
      <c r="M41" s="345"/>
      <c r="N41" s="346"/>
    </row>
    <row r="42" spans="1:14" ht="12.75" customHeight="1" thickBot="1" x14ac:dyDescent="0.3">
      <c r="B42" s="102"/>
      <c r="E42" s="109"/>
      <c r="F42" s="102"/>
      <c r="G42" s="110"/>
    </row>
    <row r="43" spans="1:14" ht="12.75" customHeight="1" x14ac:dyDescent="0.25">
      <c r="A43" s="100" t="s">
        <v>446</v>
      </c>
      <c r="B43" s="106" t="s">
        <v>445</v>
      </c>
      <c r="D43" s="107" t="s">
        <v>422</v>
      </c>
      <c r="E43" s="108">
        <v>143086126</v>
      </c>
      <c r="F43" s="339" t="s">
        <v>414</v>
      </c>
      <c r="G43" s="340">
        <f>E43/E44</f>
        <v>2.3316601927083203</v>
      </c>
      <c r="H43" s="341"/>
      <c r="I43" s="342"/>
      <c r="J43" s="342"/>
      <c r="K43" s="342"/>
      <c r="L43" s="342"/>
      <c r="M43" s="342"/>
      <c r="N43" s="343"/>
    </row>
    <row r="44" spans="1:14" ht="12.75" customHeight="1" thickBot="1" x14ac:dyDescent="0.3">
      <c r="B44" s="102" t="s">
        <v>436</v>
      </c>
      <c r="D44" s="107" t="s">
        <v>413</v>
      </c>
      <c r="E44" s="109">
        <v>61366629</v>
      </c>
      <c r="F44" s="332"/>
      <c r="G44" s="332"/>
      <c r="H44" s="344"/>
      <c r="I44" s="345"/>
      <c r="J44" s="345"/>
      <c r="K44" s="345"/>
      <c r="L44" s="345"/>
      <c r="M44" s="345"/>
      <c r="N44" s="346"/>
    </row>
    <row r="45" spans="1:14" ht="12.75" customHeight="1" x14ac:dyDescent="0.25">
      <c r="B45" s="102"/>
      <c r="E45" s="109"/>
      <c r="F45" s="102"/>
      <c r="G45" s="110"/>
    </row>
    <row r="46" spans="1:14" ht="12.75" customHeight="1" x14ac:dyDescent="0.25">
      <c r="A46" s="100" t="s">
        <v>447</v>
      </c>
      <c r="B46" s="106" t="s">
        <v>448</v>
      </c>
      <c r="D46" s="107" t="s">
        <v>422</v>
      </c>
      <c r="E46" s="108">
        <v>5786000</v>
      </c>
      <c r="F46" s="339" t="s">
        <v>414</v>
      </c>
      <c r="G46" s="340">
        <f>E46/E47</f>
        <v>0.257563926022085</v>
      </c>
      <c r="H46" s="347"/>
      <c r="I46" s="347"/>
      <c r="J46" s="347"/>
      <c r="K46" s="347"/>
      <c r="L46" s="347"/>
      <c r="M46" s="347"/>
      <c r="N46" s="347"/>
    </row>
    <row r="47" spans="1:14" ht="12.75" customHeight="1" x14ac:dyDescent="0.25">
      <c r="B47" s="102" t="s">
        <v>449</v>
      </c>
      <c r="D47" s="107" t="s">
        <v>413</v>
      </c>
      <c r="E47" s="109">
        <v>22464326</v>
      </c>
      <c r="F47" s="332"/>
      <c r="G47" s="332"/>
      <c r="H47" s="347"/>
      <c r="I47" s="347"/>
      <c r="J47" s="347"/>
      <c r="K47" s="347"/>
      <c r="L47" s="347"/>
      <c r="M47" s="347"/>
      <c r="N47" s="347"/>
    </row>
    <row r="48" spans="1:14" ht="12.75" customHeight="1" x14ac:dyDescent="0.25">
      <c r="B48" s="102"/>
      <c r="E48" s="109"/>
      <c r="F48" s="102"/>
      <c r="G48" s="104"/>
    </row>
    <row r="49" spans="1:14" ht="12.75" customHeight="1" x14ac:dyDescent="0.25">
      <c r="A49" s="100" t="s">
        <v>450</v>
      </c>
      <c r="B49" s="102"/>
      <c r="E49" s="109"/>
      <c r="F49" s="102"/>
      <c r="G49" s="104"/>
    </row>
    <row r="50" spans="1:14" ht="12.75" customHeight="1" thickBot="1" x14ac:dyDescent="0.3">
      <c r="B50" s="102"/>
      <c r="E50" s="109"/>
      <c r="F50" s="102"/>
      <c r="G50" s="104"/>
    </row>
    <row r="51" spans="1:14" ht="12.75" customHeight="1" x14ac:dyDescent="0.25">
      <c r="A51" s="100" t="s">
        <v>451</v>
      </c>
      <c r="B51" s="106" t="s">
        <v>452</v>
      </c>
      <c r="E51" s="108"/>
      <c r="F51" s="106" t="s">
        <v>453</v>
      </c>
      <c r="G51" s="331" t="e">
        <f>E51/E52</f>
        <v>#DIV/0!</v>
      </c>
      <c r="H51" s="333"/>
      <c r="I51" s="334"/>
      <c r="J51" s="334"/>
      <c r="K51" s="334"/>
      <c r="L51" s="334"/>
      <c r="M51" s="334"/>
      <c r="N51" s="335"/>
    </row>
    <row r="52" spans="1:14" ht="12.75" customHeight="1" thickBot="1" x14ac:dyDescent="0.3">
      <c r="B52" s="102" t="s">
        <v>454</v>
      </c>
      <c r="E52" s="109"/>
      <c r="F52" s="102"/>
      <c r="G52" s="332"/>
      <c r="H52" s="336"/>
      <c r="I52" s="337"/>
      <c r="J52" s="337"/>
      <c r="K52" s="337"/>
      <c r="L52" s="337"/>
      <c r="M52" s="337"/>
      <c r="N52" s="338"/>
    </row>
    <row r="53" spans="1:14" ht="12.75" customHeight="1" thickBot="1" x14ac:dyDescent="0.3">
      <c r="B53" s="102"/>
      <c r="E53" s="109"/>
      <c r="F53" s="102"/>
      <c r="G53" s="104"/>
    </row>
    <row r="54" spans="1:14" ht="12.75" customHeight="1" x14ac:dyDescent="0.25">
      <c r="A54" s="100" t="s">
        <v>455</v>
      </c>
      <c r="B54" s="106" t="s">
        <v>452</v>
      </c>
      <c r="E54" s="108"/>
      <c r="F54" s="106" t="s">
        <v>453</v>
      </c>
      <c r="G54" s="331" t="e">
        <f>E54/E55</f>
        <v>#DIV/0!</v>
      </c>
      <c r="H54" s="333"/>
      <c r="I54" s="334"/>
      <c r="J54" s="334"/>
      <c r="K54" s="334"/>
      <c r="L54" s="334"/>
      <c r="M54" s="334"/>
      <c r="N54" s="335"/>
    </row>
    <row r="55" spans="1:14" ht="12.75" customHeight="1" thickBot="1" x14ac:dyDescent="0.3">
      <c r="B55" s="102" t="s">
        <v>456</v>
      </c>
      <c r="E55" s="109"/>
      <c r="F55" s="102"/>
      <c r="G55" s="332"/>
      <c r="H55" s="336"/>
      <c r="I55" s="337"/>
      <c r="J55" s="337"/>
      <c r="K55" s="337"/>
      <c r="L55" s="337"/>
      <c r="M55" s="337"/>
      <c r="N55" s="338"/>
    </row>
    <row r="56" spans="1:14" ht="12.75" customHeight="1" x14ac:dyDescent="0.25">
      <c r="B56" s="102"/>
      <c r="E56" s="105"/>
      <c r="F56" s="102"/>
      <c r="G56" s="104"/>
    </row>
    <row r="57" spans="1:14" ht="12.75" customHeight="1" x14ac:dyDescent="0.25">
      <c r="B57" s="102"/>
      <c r="E57" s="105"/>
      <c r="F57" s="102"/>
      <c r="G57" s="104"/>
    </row>
    <row r="58" spans="1:14" ht="12.75" customHeight="1" x14ac:dyDescent="0.25">
      <c r="A58" s="101"/>
      <c r="B58" s="102"/>
      <c r="E58" s="105"/>
      <c r="F58" s="102"/>
      <c r="G58" s="104"/>
    </row>
    <row r="59" spans="1:14" ht="12.75" customHeight="1" x14ac:dyDescent="0.25">
      <c r="B59" s="102"/>
      <c r="E59" s="105"/>
      <c r="F59" s="102"/>
      <c r="G59" s="104"/>
    </row>
    <row r="60" spans="1:14" ht="12.75" customHeight="1" x14ac:dyDescent="0.25">
      <c r="B60" s="106"/>
      <c r="E60" s="105"/>
      <c r="F60" s="102"/>
      <c r="G60" s="104"/>
    </row>
    <row r="61" spans="1:14" ht="12.75" customHeight="1" x14ac:dyDescent="0.25">
      <c r="B61" s="102"/>
      <c r="E61" s="105"/>
      <c r="F61" s="102"/>
      <c r="G61" s="104"/>
    </row>
    <row r="62" spans="1:14" ht="12.75" customHeight="1" x14ac:dyDescent="0.25">
      <c r="B62" s="102"/>
      <c r="E62" s="105"/>
      <c r="F62" s="102"/>
      <c r="G62" s="104"/>
    </row>
    <row r="63" spans="1:14" ht="12.75" customHeight="1" x14ac:dyDescent="0.25">
      <c r="B63" s="106"/>
      <c r="E63" s="105"/>
      <c r="F63" s="102"/>
      <c r="G63" s="104"/>
    </row>
    <row r="64" spans="1:14" ht="12.75" customHeight="1" x14ac:dyDescent="0.25">
      <c r="B64" s="102"/>
      <c r="E64" s="105"/>
      <c r="F64" s="102"/>
      <c r="G64" s="104"/>
    </row>
    <row r="65" spans="1:7" ht="12.75" customHeight="1" x14ac:dyDescent="0.25">
      <c r="A65" s="101"/>
      <c r="B65" s="102"/>
      <c r="E65" s="105"/>
      <c r="F65" s="102"/>
      <c r="G65" s="104"/>
    </row>
    <row r="66" spans="1:7" ht="12.75" customHeight="1" x14ac:dyDescent="0.25">
      <c r="B66" s="106"/>
      <c r="E66" s="105"/>
      <c r="F66" s="102"/>
      <c r="G66" s="104"/>
    </row>
    <row r="67" spans="1:7" ht="12.75" customHeight="1" x14ac:dyDescent="0.25">
      <c r="B67" s="102"/>
      <c r="E67" s="105"/>
      <c r="F67" s="102"/>
      <c r="G67" s="104"/>
    </row>
    <row r="68" spans="1:7" ht="12.75" customHeight="1" x14ac:dyDescent="0.25">
      <c r="B68" s="102"/>
      <c r="E68" s="105"/>
      <c r="F68" s="102"/>
      <c r="G68" s="104"/>
    </row>
    <row r="69" spans="1:7" ht="12.75" customHeight="1" x14ac:dyDescent="0.25">
      <c r="A69" s="101"/>
      <c r="B69" s="102"/>
      <c r="E69" s="105"/>
      <c r="F69" s="102"/>
      <c r="G69" s="104"/>
    </row>
    <row r="70" spans="1:7" ht="12.75" customHeight="1" x14ac:dyDescent="0.25">
      <c r="B70" s="102"/>
      <c r="E70" s="105"/>
      <c r="F70" s="102"/>
      <c r="G70" s="104"/>
    </row>
    <row r="71" spans="1:7" ht="12.75" customHeight="1" x14ac:dyDescent="0.25">
      <c r="B71" s="106"/>
      <c r="E71" s="105"/>
      <c r="F71" s="102"/>
      <c r="G71" s="104"/>
    </row>
    <row r="72" spans="1:7" ht="12.75" customHeight="1" x14ac:dyDescent="0.25">
      <c r="B72" s="102"/>
      <c r="E72" s="105"/>
      <c r="F72" s="102"/>
      <c r="G72" s="104"/>
    </row>
    <row r="73" spans="1:7" ht="12.75" customHeight="1" x14ac:dyDescent="0.25">
      <c r="B73" s="102"/>
      <c r="E73" s="105"/>
      <c r="F73" s="102"/>
      <c r="G73" s="104"/>
    </row>
    <row r="74" spans="1:7" ht="12.75" customHeight="1" x14ac:dyDescent="0.25">
      <c r="B74" s="106"/>
      <c r="E74" s="105"/>
      <c r="F74" s="102"/>
      <c r="G74" s="104"/>
    </row>
    <row r="75" spans="1:7" ht="12.75" customHeight="1" x14ac:dyDescent="0.25">
      <c r="B75" s="102"/>
      <c r="E75" s="105"/>
      <c r="F75" s="102"/>
      <c r="G75" s="104"/>
    </row>
    <row r="76" spans="1:7" ht="12.75" customHeight="1" x14ac:dyDescent="0.25">
      <c r="B76" s="102"/>
      <c r="E76" s="105"/>
      <c r="F76" s="102"/>
      <c r="G76" s="104"/>
    </row>
    <row r="77" spans="1:7" ht="12.75" customHeight="1" x14ac:dyDescent="0.25">
      <c r="B77" s="106"/>
      <c r="E77" s="105"/>
      <c r="F77" s="102"/>
      <c r="G77" s="104"/>
    </row>
    <row r="78" spans="1:7" ht="12.75" customHeight="1" x14ac:dyDescent="0.25">
      <c r="B78" s="102"/>
      <c r="E78" s="105"/>
      <c r="F78" s="102"/>
      <c r="G78" s="104"/>
    </row>
    <row r="79" spans="1:7" ht="12.75" customHeight="1" x14ac:dyDescent="0.25">
      <c r="B79" s="102"/>
      <c r="E79" s="105"/>
      <c r="F79" s="102"/>
      <c r="G79" s="104"/>
    </row>
    <row r="80" spans="1:7" ht="12.75" customHeight="1" x14ac:dyDescent="0.25">
      <c r="B80" s="102"/>
      <c r="E80" s="105"/>
      <c r="F80" s="102"/>
      <c r="G80" s="104"/>
    </row>
    <row r="81" spans="2:7" ht="12.75" customHeight="1" x14ac:dyDescent="0.25">
      <c r="B81" s="102"/>
      <c r="E81" s="105"/>
      <c r="F81" s="102"/>
      <c r="G81" s="104"/>
    </row>
    <row r="82" spans="2:7" ht="12.75" customHeight="1" x14ac:dyDescent="0.25">
      <c r="B82" s="106"/>
      <c r="E82" s="105"/>
      <c r="F82" s="102"/>
      <c r="G82" s="104"/>
    </row>
    <row r="83" spans="2:7" ht="12.75" customHeight="1" x14ac:dyDescent="0.25">
      <c r="B83" s="102"/>
      <c r="E83" s="105"/>
      <c r="F83" s="102"/>
      <c r="G83" s="104"/>
    </row>
    <row r="84" spans="2:7" ht="12.75" customHeight="1" x14ac:dyDescent="0.25">
      <c r="B84" s="102"/>
      <c r="E84" s="105"/>
      <c r="F84" s="102"/>
      <c r="G84" s="104"/>
    </row>
    <row r="85" spans="2:7" ht="12.75" customHeight="1" x14ac:dyDescent="0.25">
      <c r="B85" s="106"/>
      <c r="E85" s="105"/>
      <c r="F85" s="102"/>
      <c r="G85" s="104"/>
    </row>
    <row r="86" spans="2:7" ht="12.75" customHeight="1" x14ac:dyDescent="0.25">
      <c r="B86" s="102"/>
      <c r="E86" s="105"/>
      <c r="F86" s="102"/>
      <c r="G86" s="104"/>
    </row>
    <row r="87" spans="2:7" ht="15.75" customHeight="1" x14ac:dyDescent="0.25"/>
    <row r="88" spans="2:7" ht="15.75" customHeight="1" x14ac:dyDescent="0.25"/>
    <row r="89" spans="2:7" ht="15.75" customHeight="1" x14ac:dyDescent="0.25"/>
    <row r="90" spans="2:7" ht="15.75" customHeight="1" x14ac:dyDescent="0.25"/>
    <row r="91" spans="2:7" ht="15.75" customHeight="1" x14ac:dyDescent="0.25"/>
    <row r="92" spans="2:7" ht="15.75" customHeight="1" x14ac:dyDescent="0.25"/>
    <row r="93" spans="2:7" ht="15.75" customHeight="1" x14ac:dyDescent="0.25"/>
    <row r="94" spans="2:7" ht="15.75" customHeight="1" x14ac:dyDescent="0.25"/>
    <row r="95" spans="2:7" ht="15.75" customHeight="1" x14ac:dyDescent="0.25"/>
    <row r="96" spans="2: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0">
    <mergeCell ref="F7:F8"/>
    <mergeCell ref="G7:G8"/>
    <mergeCell ref="H7:N8"/>
    <mergeCell ref="F10:F11"/>
    <mergeCell ref="G10:G11"/>
    <mergeCell ref="H10:N11"/>
    <mergeCell ref="F15:F16"/>
    <mergeCell ref="G15:G16"/>
    <mergeCell ref="H15:N16"/>
    <mergeCell ref="F18:F19"/>
    <mergeCell ref="G18:G19"/>
    <mergeCell ref="H18:N19"/>
    <mergeCell ref="F21:F22"/>
    <mergeCell ref="G21:G22"/>
    <mergeCell ref="H21:N22"/>
    <mergeCell ref="F24:F25"/>
    <mergeCell ref="G24:G25"/>
    <mergeCell ref="H24:N25"/>
    <mergeCell ref="F29:F30"/>
    <mergeCell ref="G29:G30"/>
    <mergeCell ref="H29:N30"/>
    <mergeCell ref="F32:F33"/>
    <mergeCell ref="G32:G33"/>
    <mergeCell ref="H32:N33"/>
    <mergeCell ref="F35:F36"/>
    <mergeCell ref="G35:G36"/>
    <mergeCell ref="H35:N36"/>
    <mergeCell ref="F40:F41"/>
    <mergeCell ref="G40:G41"/>
    <mergeCell ref="H40:N41"/>
    <mergeCell ref="G51:G52"/>
    <mergeCell ref="H51:N52"/>
    <mergeCell ref="G54:G55"/>
    <mergeCell ref="H54:N55"/>
    <mergeCell ref="F43:F44"/>
    <mergeCell ref="G43:G44"/>
    <mergeCell ref="H43:N44"/>
    <mergeCell ref="F46:F47"/>
    <mergeCell ref="G46:G47"/>
    <mergeCell ref="H46:N47"/>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zoomScale="91" zoomScaleNormal="91" workbookViewId="0">
      <pane xSplit="2" ySplit="3" topLeftCell="C4" activePane="bottomRight" state="frozen"/>
      <selection pane="topRight" activeCell="C1" sqref="C1"/>
      <selection pane="bottomLeft" activeCell="A4" sqref="A4"/>
      <selection pane="bottomRight" activeCell="I5" sqref="I5"/>
    </sheetView>
  </sheetViews>
  <sheetFormatPr baseColWidth="10" defaultColWidth="11.44140625" defaultRowHeight="14.4" x14ac:dyDescent="0.3"/>
  <cols>
    <col min="1" max="1" width="5.44140625" style="4" customWidth="1"/>
    <col min="2" max="2" width="31.77734375" style="4" customWidth="1"/>
    <col min="3" max="3" width="36.77734375" style="4" customWidth="1"/>
    <col min="4" max="4" width="16" style="50" customWidth="1"/>
    <col min="5" max="5" width="16.109375" style="4" customWidth="1"/>
    <col min="6" max="6" width="11.44140625" style="4"/>
    <col min="7" max="7" width="12.77734375" style="4" customWidth="1"/>
    <col min="8" max="8" width="14.33203125" style="4" customWidth="1"/>
    <col min="9" max="16384" width="11.44140625" style="4"/>
  </cols>
  <sheetData>
    <row r="2" spans="2:8" ht="16.5" customHeight="1" x14ac:dyDescent="0.3">
      <c r="B2" s="348" t="s">
        <v>124</v>
      </c>
      <c r="C2" s="349"/>
      <c r="D2" s="349"/>
      <c r="E2" s="349"/>
      <c r="F2" s="349"/>
      <c r="G2" s="349"/>
      <c r="H2" s="350"/>
    </row>
    <row r="3" spans="2:8" x14ac:dyDescent="0.3">
      <c r="B3" s="38" t="s">
        <v>125</v>
      </c>
      <c r="C3" s="38" t="s">
        <v>122</v>
      </c>
      <c r="D3" s="38" t="s">
        <v>110</v>
      </c>
      <c r="E3" s="351" t="s">
        <v>126</v>
      </c>
      <c r="F3" s="351"/>
      <c r="G3" s="351"/>
      <c r="H3" s="352" t="s">
        <v>127</v>
      </c>
    </row>
    <row r="4" spans="2:8" ht="53.25" customHeight="1" x14ac:dyDescent="0.3">
      <c r="B4" s="20"/>
      <c r="C4" s="39" t="s">
        <v>138</v>
      </c>
      <c r="D4" s="40" t="s">
        <v>121</v>
      </c>
      <c r="E4" s="41" t="s">
        <v>128</v>
      </c>
      <c r="F4" s="42" t="s">
        <v>129</v>
      </c>
      <c r="G4" s="42" t="s">
        <v>130</v>
      </c>
      <c r="H4" s="352"/>
    </row>
    <row r="5" spans="2:8" ht="39.6" x14ac:dyDescent="0.3">
      <c r="B5" s="20" t="s">
        <v>131</v>
      </c>
      <c r="C5" s="20" t="s">
        <v>132</v>
      </c>
      <c r="D5" s="37" t="s">
        <v>119</v>
      </c>
      <c r="E5" s="58">
        <f>+Parametros!D10</f>
        <v>5</v>
      </c>
      <c r="F5" s="58">
        <f>+Parametros!F10</f>
        <v>5</v>
      </c>
      <c r="G5" s="60">
        <f t="shared" ref="G5:G9" si="0">+E5*F5</f>
        <v>25</v>
      </c>
      <c r="H5" s="64" t="str">
        <f>IF(G5&gt;=20,"Sí","No")</f>
        <v>Sí</v>
      </c>
    </row>
    <row r="6" spans="2:8" ht="26.4" x14ac:dyDescent="0.3">
      <c r="B6" s="45" t="s">
        <v>133</v>
      </c>
      <c r="C6" s="45" t="s">
        <v>134</v>
      </c>
      <c r="D6" s="44" t="s">
        <v>118</v>
      </c>
      <c r="E6" s="58">
        <f>+Parametros!D9</f>
        <v>4</v>
      </c>
      <c r="F6" s="58">
        <f>+Parametros!F10</f>
        <v>5</v>
      </c>
      <c r="G6" s="60">
        <f t="shared" si="0"/>
        <v>20</v>
      </c>
      <c r="H6" s="64" t="str">
        <f>IF(G6&gt;=20,"Sí","No")</f>
        <v>Sí</v>
      </c>
    </row>
    <row r="7" spans="2:8" x14ac:dyDescent="0.3">
      <c r="B7" s="361" t="s">
        <v>18</v>
      </c>
      <c r="C7" s="46" t="s">
        <v>135</v>
      </c>
      <c r="D7" s="353" t="s">
        <v>120</v>
      </c>
      <c r="E7" s="354">
        <f>+Parametros!D8</f>
        <v>3</v>
      </c>
      <c r="F7" s="356">
        <f>+Parametros!F8</f>
        <v>3</v>
      </c>
      <c r="G7" s="357">
        <f t="shared" si="0"/>
        <v>9</v>
      </c>
      <c r="H7" s="359" t="s">
        <v>464</v>
      </c>
    </row>
    <row r="8" spans="2:8" x14ac:dyDescent="0.3">
      <c r="B8" s="362"/>
      <c r="C8" s="48" t="s">
        <v>136</v>
      </c>
      <c r="D8" s="353"/>
      <c r="E8" s="355"/>
      <c r="F8" s="356"/>
      <c r="G8" s="358"/>
      <c r="H8" s="360"/>
    </row>
    <row r="9" spans="2:8" ht="26.4" x14ac:dyDescent="0.3">
      <c r="B9" s="47" t="s">
        <v>465</v>
      </c>
      <c r="C9" s="47" t="s">
        <v>137</v>
      </c>
      <c r="D9" s="44" t="s">
        <v>117</v>
      </c>
      <c r="E9" s="58">
        <f>+Parametros!D7</f>
        <v>2</v>
      </c>
      <c r="F9" s="58">
        <f>+Parametros!F7</f>
        <v>2</v>
      </c>
      <c r="G9" s="60">
        <f t="shared" si="0"/>
        <v>4</v>
      </c>
      <c r="H9" s="64" t="str">
        <f>IF(G9&gt;=20,"Sí","No")</f>
        <v>No</v>
      </c>
    </row>
    <row r="10" spans="2:8" x14ac:dyDescent="0.3">
      <c r="B10" s="24"/>
      <c r="C10" s="24"/>
      <c r="D10" s="49"/>
      <c r="E10" s="24"/>
      <c r="F10" s="24"/>
      <c r="G10" s="24"/>
      <c r="H10" s="24"/>
    </row>
  </sheetData>
  <mergeCells count="9">
    <mergeCell ref="B2:H2"/>
    <mergeCell ref="E3:G3"/>
    <mergeCell ref="H3:H4"/>
    <mergeCell ref="D7:D8"/>
    <mergeCell ref="E7:E8"/>
    <mergeCell ref="F7:F8"/>
    <mergeCell ref="G7:G8"/>
    <mergeCell ref="H7:H8"/>
    <mergeCell ref="B7:B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topLeftCell="B1" zoomScale="114" zoomScaleNormal="93" workbookViewId="0">
      <pane xSplit="1" ySplit="3" topLeftCell="C4" activePane="bottomRight" state="frozen"/>
      <selection activeCell="B1" sqref="B1"/>
      <selection pane="topRight" activeCell="C1" sqref="C1"/>
      <selection pane="bottomLeft" activeCell="B4" sqref="B4"/>
      <selection pane="bottomRight" activeCell="B8" sqref="B8"/>
    </sheetView>
  </sheetViews>
  <sheetFormatPr baseColWidth="10" defaultColWidth="11.44140625" defaultRowHeight="14.4" x14ac:dyDescent="0.3"/>
  <cols>
    <col min="1" max="1" width="4.44140625" style="4" customWidth="1"/>
    <col min="2" max="2" width="30" style="4" customWidth="1"/>
    <col min="3" max="3" width="44.44140625" style="4" customWidth="1"/>
    <col min="4" max="4" width="14.33203125" style="4" customWidth="1"/>
    <col min="5" max="5" width="18.44140625" style="4" customWidth="1"/>
    <col min="6" max="6" width="11.44140625" style="4"/>
    <col min="7" max="8" width="14.33203125" style="4" customWidth="1"/>
    <col min="9" max="16384" width="11.44140625" style="4"/>
  </cols>
  <sheetData>
    <row r="2" spans="2:9" x14ac:dyDescent="0.3">
      <c r="B2" s="363" t="s">
        <v>141</v>
      </c>
      <c r="C2" s="363"/>
      <c r="D2" s="363"/>
      <c r="E2" s="363"/>
      <c r="F2" s="363"/>
      <c r="G2" s="363"/>
      <c r="H2" s="363"/>
    </row>
    <row r="3" spans="2:9" ht="48.75" customHeight="1" x14ac:dyDescent="0.3">
      <c r="B3" s="51" t="s">
        <v>125</v>
      </c>
      <c r="C3" s="51" t="s">
        <v>122</v>
      </c>
      <c r="D3" s="51" t="s">
        <v>110</v>
      </c>
      <c r="E3" s="364" t="s">
        <v>126</v>
      </c>
      <c r="F3" s="365"/>
      <c r="G3" s="366"/>
      <c r="H3" s="51" t="s">
        <v>127</v>
      </c>
    </row>
    <row r="4" spans="2:9" ht="26.4" x14ac:dyDescent="0.3">
      <c r="B4" s="43"/>
      <c r="C4" s="52" t="s">
        <v>142</v>
      </c>
      <c r="D4" s="53" t="s">
        <v>143</v>
      </c>
      <c r="E4" s="54" t="s">
        <v>128</v>
      </c>
      <c r="F4" s="42" t="s">
        <v>139</v>
      </c>
      <c r="G4" s="52" t="s">
        <v>130</v>
      </c>
      <c r="H4" s="51"/>
      <c r="I4" s="19"/>
    </row>
    <row r="5" spans="2:9" x14ac:dyDescent="0.3">
      <c r="B5" s="43" t="s">
        <v>144</v>
      </c>
      <c r="C5" s="52"/>
      <c r="D5" s="53"/>
      <c r="E5" s="54"/>
      <c r="F5" s="42"/>
      <c r="G5" s="52"/>
      <c r="H5" s="42"/>
      <c r="I5" s="19"/>
    </row>
    <row r="6" spans="2:9" ht="26.4" x14ac:dyDescent="0.3">
      <c r="B6" s="55" t="s">
        <v>145</v>
      </c>
      <c r="C6" s="55" t="s">
        <v>146</v>
      </c>
      <c r="D6" s="44" t="s">
        <v>147</v>
      </c>
      <c r="E6" s="58">
        <f>+Parametros!D9</f>
        <v>4</v>
      </c>
      <c r="F6" s="58">
        <f>+Parametros!F10</f>
        <v>5</v>
      </c>
      <c r="G6" s="60">
        <f>+E6*F6</f>
        <v>20</v>
      </c>
      <c r="H6" s="63" t="str">
        <f>IF(G6&gt;=20,"Si","No")</f>
        <v>Si</v>
      </c>
      <c r="I6" s="19"/>
    </row>
    <row r="7" spans="2:9" ht="26.4" x14ac:dyDescent="0.3">
      <c r="B7" s="55" t="s">
        <v>169</v>
      </c>
      <c r="C7" s="55" t="s">
        <v>148</v>
      </c>
      <c r="D7" s="44" t="s">
        <v>149</v>
      </c>
      <c r="E7" s="58">
        <f>+Parametros!D9</f>
        <v>4</v>
      </c>
      <c r="F7" s="58">
        <f>+Parametros!F10</f>
        <v>5</v>
      </c>
      <c r="G7" s="60">
        <f>+E7*F7</f>
        <v>20</v>
      </c>
      <c r="H7" s="63" t="str">
        <f>IF(G7&gt;=20,"Si","No")</f>
        <v>Si</v>
      </c>
      <c r="I7" s="19"/>
    </row>
    <row r="8" spans="2:9" ht="26.4" x14ac:dyDescent="0.3">
      <c r="B8" s="55" t="s">
        <v>145</v>
      </c>
      <c r="C8" s="55" t="s">
        <v>150</v>
      </c>
      <c r="D8" s="44" t="s">
        <v>151</v>
      </c>
      <c r="E8" s="58">
        <f>+Parametros!D9</f>
        <v>4</v>
      </c>
      <c r="F8" s="58">
        <f>+Parametros!F9</f>
        <v>4</v>
      </c>
      <c r="G8" s="60">
        <f>+E8*F8</f>
        <v>16</v>
      </c>
      <c r="H8" s="63" t="s">
        <v>625</v>
      </c>
      <c r="I8" s="19"/>
    </row>
    <row r="9" spans="2:9" ht="39.6" x14ac:dyDescent="0.3">
      <c r="B9" s="55" t="s">
        <v>170</v>
      </c>
      <c r="C9" s="56" t="s">
        <v>152</v>
      </c>
      <c r="D9" s="44" t="s">
        <v>153</v>
      </c>
      <c r="E9" s="58">
        <f>+Parametros!D8</f>
        <v>3</v>
      </c>
      <c r="F9" s="58">
        <f>+Parametros!F7</f>
        <v>2</v>
      </c>
      <c r="G9" s="60">
        <f>+E9*F9</f>
        <v>6</v>
      </c>
      <c r="H9" s="63" t="str">
        <f>IF(G9&gt;=20,"Si","No")</f>
        <v>No</v>
      </c>
      <c r="I9" s="19"/>
    </row>
    <row r="10" spans="2:9" x14ac:dyDescent="0.3">
      <c r="B10" s="367" t="s">
        <v>154</v>
      </c>
      <c r="C10" s="367" t="s">
        <v>155</v>
      </c>
      <c r="D10" s="368" t="s">
        <v>140</v>
      </c>
      <c r="E10" s="356">
        <f>+Parametros!D7</f>
        <v>2</v>
      </c>
      <c r="F10" s="356">
        <f>+Parametros!F7</f>
        <v>2</v>
      </c>
      <c r="G10" s="369">
        <f>+E10*F10</f>
        <v>4</v>
      </c>
      <c r="H10" s="370" t="str">
        <f>IF(G9&gt;=20,"Si","No")</f>
        <v>No</v>
      </c>
      <c r="I10" s="19"/>
    </row>
    <row r="11" spans="2:9" x14ac:dyDescent="0.3">
      <c r="B11" s="367"/>
      <c r="C11" s="367"/>
      <c r="D11" s="368"/>
      <c r="E11" s="356"/>
      <c r="F11" s="356"/>
      <c r="G11" s="369"/>
      <c r="H11" s="371"/>
      <c r="I11" s="19"/>
    </row>
    <row r="12" spans="2:9" x14ac:dyDescent="0.3">
      <c r="B12" s="367"/>
      <c r="C12" s="367"/>
      <c r="D12" s="368"/>
      <c r="E12" s="356"/>
      <c r="F12" s="356"/>
      <c r="G12" s="369"/>
      <c r="H12" s="372"/>
      <c r="I12" s="19"/>
    </row>
    <row r="13" spans="2:9" x14ac:dyDescent="0.3">
      <c r="B13" s="43" t="s">
        <v>156</v>
      </c>
      <c r="C13" s="20"/>
      <c r="D13" s="20"/>
      <c r="E13" s="61"/>
      <c r="F13" s="61"/>
      <c r="G13" s="62"/>
      <c r="H13" s="65"/>
      <c r="I13" s="19"/>
    </row>
    <row r="14" spans="2:9" x14ac:dyDescent="0.3">
      <c r="B14" s="55" t="s">
        <v>20</v>
      </c>
      <c r="C14" s="231" t="s">
        <v>157</v>
      </c>
      <c r="D14" s="44" t="s">
        <v>140</v>
      </c>
      <c r="E14" s="58">
        <f>+Parametros!D8</f>
        <v>3</v>
      </c>
      <c r="F14" s="58">
        <f>+Parametros!F9</f>
        <v>4</v>
      </c>
      <c r="G14" s="60">
        <f>+E14*F14</f>
        <v>12</v>
      </c>
      <c r="H14" s="63" t="str">
        <f>IF(G9&gt;=20,"Si","No")</f>
        <v>No</v>
      </c>
      <c r="I14" s="19"/>
    </row>
    <row r="15" spans="2:9" ht="39.6" x14ac:dyDescent="0.3">
      <c r="B15" s="55" t="s">
        <v>171</v>
      </c>
      <c r="C15" s="231" t="s">
        <v>172</v>
      </c>
      <c r="D15" s="44" t="s">
        <v>120</v>
      </c>
      <c r="E15" s="58">
        <f>+Parametros!D9</f>
        <v>4</v>
      </c>
      <c r="F15" s="58">
        <f>+Parametros!F10</f>
        <v>5</v>
      </c>
      <c r="G15" s="60">
        <f>+E15*F15</f>
        <v>20</v>
      </c>
      <c r="H15" s="63" t="str">
        <f>IF(G9&gt;=20,"Si","No")</f>
        <v>No</v>
      </c>
      <c r="I15" s="19"/>
    </row>
    <row r="16" spans="2:9" ht="39.6" x14ac:dyDescent="0.3">
      <c r="B16" s="55" t="s">
        <v>158</v>
      </c>
      <c r="C16" s="231" t="s">
        <v>159</v>
      </c>
      <c r="D16" s="44" t="s">
        <v>153</v>
      </c>
      <c r="E16" s="58">
        <f>+Parametros!D9</f>
        <v>4</v>
      </c>
      <c r="F16" s="58">
        <f>+Parametros!F8</f>
        <v>3</v>
      </c>
      <c r="G16" s="60">
        <f>+E16*F16</f>
        <v>12</v>
      </c>
      <c r="H16" s="63" t="str">
        <f>IF(G9&gt;=20,"Si","No")</f>
        <v>No</v>
      </c>
      <c r="I16" s="19"/>
    </row>
    <row r="17" spans="2:9" ht="26.4" x14ac:dyDescent="0.3">
      <c r="B17" s="55" t="s">
        <v>160</v>
      </c>
      <c r="C17" s="231" t="s">
        <v>161</v>
      </c>
      <c r="D17" s="44" t="s">
        <v>153</v>
      </c>
      <c r="E17" s="58">
        <f>+Parametros!D9</f>
        <v>4</v>
      </c>
      <c r="F17" s="58">
        <f>+Parametros!F8</f>
        <v>3</v>
      </c>
      <c r="G17" s="60">
        <f>+E17*F17</f>
        <v>12</v>
      </c>
      <c r="H17" s="63" t="str">
        <f>IF(G9&gt;=20,"Si","No")</f>
        <v>No</v>
      </c>
      <c r="I17" s="19"/>
    </row>
    <row r="18" spans="2:9" ht="39.6" x14ac:dyDescent="0.3">
      <c r="B18" s="55" t="s">
        <v>162</v>
      </c>
      <c r="C18" s="231" t="s">
        <v>163</v>
      </c>
      <c r="D18" s="44" t="s">
        <v>164</v>
      </c>
      <c r="E18" s="58">
        <f>+Parametros!D8</f>
        <v>3</v>
      </c>
      <c r="F18" s="58">
        <f>+Parametros!F9</f>
        <v>4</v>
      </c>
      <c r="G18" s="60">
        <f>+E18*F18</f>
        <v>12</v>
      </c>
      <c r="H18" s="63" t="str">
        <f>IF(G9&gt;=20,"Si","No")</f>
        <v>No</v>
      </c>
      <c r="I18" s="19"/>
    </row>
    <row r="19" spans="2:9" x14ac:dyDescent="0.3">
      <c r="B19" s="43" t="s">
        <v>165</v>
      </c>
      <c r="C19" s="20"/>
      <c r="D19" s="20"/>
      <c r="E19" s="61"/>
      <c r="F19" s="61"/>
      <c r="G19" s="62"/>
      <c r="H19" s="65"/>
      <c r="I19" s="19"/>
    </row>
    <row r="20" spans="2:9" ht="26.4" x14ac:dyDescent="0.3">
      <c r="B20" s="55" t="s">
        <v>166</v>
      </c>
      <c r="C20" s="55" t="s">
        <v>167</v>
      </c>
      <c r="D20" s="44" t="s">
        <v>153</v>
      </c>
      <c r="E20" s="58">
        <f>+Parametros!D8</f>
        <v>3</v>
      </c>
      <c r="F20" s="58">
        <f>+Parametros!F8</f>
        <v>3</v>
      </c>
      <c r="G20" s="60">
        <f>+E20*F20</f>
        <v>9</v>
      </c>
      <c r="H20" s="63" t="str">
        <f>IF(G9&gt;=20,"Si","No")</f>
        <v>No</v>
      </c>
      <c r="I20" s="19"/>
    </row>
    <row r="21" spans="2:9" x14ac:dyDescent="0.3">
      <c r="B21" s="19"/>
      <c r="C21" s="19"/>
      <c r="D21" s="19"/>
      <c r="E21" s="19"/>
      <c r="F21" s="19"/>
      <c r="G21" s="19"/>
      <c r="H21" s="19"/>
      <c r="I21" s="19"/>
    </row>
    <row r="22" spans="2:9" x14ac:dyDescent="0.3">
      <c r="B22" s="57" t="s">
        <v>176</v>
      </c>
      <c r="C22" s="19"/>
      <c r="D22" s="19"/>
      <c r="E22" s="19"/>
      <c r="F22" s="19"/>
      <c r="G22" s="19"/>
      <c r="H22" s="19"/>
      <c r="I22" s="19"/>
    </row>
    <row r="23" spans="2:9" x14ac:dyDescent="0.3">
      <c r="B23" s="19"/>
      <c r="C23" s="19"/>
      <c r="D23" s="19"/>
      <c r="E23" s="19"/>
      <c r="F23" s="19"/>
      <c r="G23" s="19"/>
      <c r="H23" s="19"/>
      <c r="I23" s="19"/>
    </row>
    <row r="24" spans="2:9" x14ac:dyDescent="0.3">
      <c r="B24" s="19"/>
      <c r="C24" s="19"/>
      <c r="D24" s="19"/>
      <c r="E24" s="19"/>
      <c r="F24" s="19"/>
      <c r="G24" s="19"/>
      <c r="H24" s="19"/>
      <c r="I24" s="19"/>
    </row>
    <row r="25" spans="2:9" x14ac:dyDescent="0.3">
      <c r="B25" s="19"/>
      <c r="C25" s="19"/>
      <c r="D25" s="19"/>
      <c r="E25" s="19"/>
      <c r="F25" s="19"/>
      <c r="G25" s="19"/>
      <c r="H25" s="19"/>
      <c r="I25" s="19"/>
    </row>
    <row r="26" spans="2:9" x14ac:dyDescent="0.3">
      <c r="B26" s="19"/>
      <c r="C26" s="19"/>
      <c r="D26" s="19"/>
      <c r="E26" s="19"/>
      <c r="F26" s="19"/>
      <c r="G26" s="19"/>
      <c r="H26" s="19"/>
      <c r="I26" s="19"/>
    </row>
  </sheetData>
  <mergeCells count="9">
    <mergeCell ref="B2:H2"/>
    <mergeCell ref="E3:G3"/>
    <mergeCell ref="B10:B12"/>
    <mergeCell ref="C10:C12"/>
    <mergeCell ref="D10:D12"/>
    <mergeCell ref="E10:E12"/>
    <mergeCell ref="F10:F12"/>
    <mergeCell ref="G10:G12"/>
    <mergeCell ref="H10:H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48576"/>
  <sheetViews>
    <sheetView zoomScale="145" zoomScaleNormal="145" workbookViewId="0">
      <pane ySplit="2" topLeftCell="A3" activePane="bottomLeft" state="frozen"/>
      <selection pane="bottomLeft" activeCell="C11" sqref="C11"/>
    </sheetView>
  </sheetViews>
  <sheetFormatPr baseColWidth="10" defaultColWidth="11.44140625" defaultRowHeight="14.4" x14ac:dyDescent="0.3"/>
  <cols>
    <col min="1" max="1" width="5.33203125" style="4" customWidth="1"/>
    <col min="2" max="2" width="40.77734375" style="4" customWidth="1"/>
    <col min="3" max="3" width="46.33203125" style="4" customWidth="1"/>
    <col min="4" max="4" width="75.109375" style="4" customWidth="1"/>
    <col min="5" max="5" width="15.44140625" style="4" customWidth="1"/>
    <col min="6" max="16384" width="11.44140625" style="4"/>
  </cols>
  <sheetData>
    <row r="1" spans="2:5" ht="15.6" x14ac:dyDescent="0.3">
      <c r="B1" s="67"/>
    </row>
    <row r="2" spans="2:5" ht="30.75" customHeight="1" x14ac:dyDescent="0.3">
      <c r="B2" s="68" t="s">
        <v>178</v>
      </c>
      <c r="C2" s="69" t="s">
        <v>179</v>
      </c>
      <c r="D2" s="69" t="s">
        <v>180</v>
      </c>
      <c r="E2" s="68" t="s">
        <v>466</v>
      </c>
    </row>
    <row r="3" spans="2:5" ht="26.4" x14ac:dyDescent="0.3">
      <c r="B3" s="374" t="s">
        <v>181</v>
      </c>
      <c r="C3" s="225" t="s">
        <v>182</v>
      </c>
      <c r="D3" s="70" t="s">
        <v>183</v>
      </c>
      <c r="E3" s="375"/>
    </row>
    <row r="4" spans="2:5" x14ac:dyDescent="0.3">
      <c r="B4" s="374"/>
      <c r="C4" s="226" t="s">
        <v>184</v>
      </c>
      <c r="D4" s="71" t="s">
        <v>185</v>
      </c>
      <c r="E4" s="375"/>
    </row>
    <row r="5" spans="2:5" ht="31.5" customHeight="1" x14ac:dyDescent="0.3">
      <c r="B5" s="374"/>
      <c r="C5" s="227"/>
      <c r="D5" s="71" t="s">
        <v>186</v>
      </c>
      <c r="E5" s="375"/>
    </row>
    <row r="6" spans="2:5" ht="15.75" customHeight="1" x14ac:dyDescent="0.3">
      <c r="B6" s="374"/>
      <c r="C6" s="227"/>
      <c r="D6" s="71" t="s">
        <v>187</v>
      </c>
      <c r="E6" s="375"/>
    </row>
    <row r="7" spans="2:5" ht="15.75" customHeight="1" x14ac:dyDescent="0.3">
      <c r="B7" s="374"/>
      <c r="C7" s="228"/>
      <c r="D7" s="71" t="s">
        <v>188</v>
      </c>
      <c r="E7" s="375"/>
    </row>
    <row r="8" spans="2:5" ht="26.4" x14ac:dyDescent="0.3">
      <c r="B8" s="367" t="s">
        <v>189</v>
      </c>
      <c r="C8" s="376" t="s">
        <v>190</v>
      </c>
      <c r="D8" s="70" t="s">
        <v>191</v>
      </c>
      <c r="E8" s="378"/>
    </row>
    <row r="9" spans="2:5" ht="52.8" x14ac:dyDescent="0.3">
      <c r="B9" s="367"/>
      <c r="C9" s="377"/>
      <c r="D9" s="72" t="s">
        <v>192</v>
      </c>
      <c r="E9" s="378"/>
    </row>
    <row r="10" spans="2:5" ht="39.6" x14ac:dyDescent="0.3">
      <c r="B10" s="55" t="s">
        <v>193</v>
      </c>
      <c r="C10" s="55" t="s">
        <v>202</v>
      </c>
      <c r="D10" s="72" t="s">
        <v>194</v>
      </c>
      <c r="E10" s="73"/>
    </row>
    <row r="11" spans="2:5" ht="39.6" x14ac:dyDescent="0.3">
      <c r="B11" s="55" t="s">
        <v>19</v>
      </c>
      <c r="C11" s="55" t="s">
        <v>195</v>
      </c>
      <c r="D11" s="56" t="s">
        <v>200</v>
      </c>
      <c r="E11" s="73"/>
    </row>
    <row r="12" spans="2:5" ht="39.6" x14ac:dyDescent="0.3">
      <c r="B12" s="55" t="s">
        <v>196</v>
      </c>
      <c r="C12" s="55" t="s">
        <v>197</v>
      </c>
      <c r="D12" s="55" t="s">
        <v>198</v>
      </c>
      <c r="E12" s="373"/>
    </row>
    <row r="13" spans="2:5" ht="39.6" x14ac:dyDescent="0.3">
      <c r="B13" s="55" t="s">
        <v>203</v>
      </c>
      <c r="C13" s="55" t="s">
        <v>199</v>
      </c>
      <c r="D13" s="55" t="s">
        <v>201</v>
      </c>
      <c r="E13" s="373"/>
    </row>
    <row r="20" spans="3:3" x14ac:dyDescent="0.3">
      <c r="C20" s="230"/>
    </row>
    <row r="21" spans="3:3" x14ac:dyDescent="0.3">
      <c r="C21" s="230"/>
    </row>
    <row r="1048576" spans="3:3" x14ac:dyDescent="0.3">
      <c r="C1048576" s="230" t="s">
        <v>665</v>
      </c>
    </row>
  </sheetData>
  <mergeCells count="6">
    <mergeCell ref="E12:E13"/>
    <mergeCell ref="B3:B7"/>
    <mergeCell ref="E3:E7"/>
    <mergeCell ref="B8:B9"/>
    <mergeCell ref="C8:C9"/>
    <mergeCell ref="E8:E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pane xSplit="2" ySplit="3" topLeftCell="D4" activePane="bottomRight" state="frozen"/>
      <selection pane="topRight" activeCell="C1" sqref="C1"/>
      <selection pane="bottomLeft" activeCell="A4" sqref="A4"/>
      <selection pane="bottomRight" activeCell="J5" sqref="J5"/>
    </sheetView>
  </sheetViews>
  <sheetFormatPr baseColWidth="10" defaultColWidth="67.44140625" defaultRowHeight="14.4" x14ac:dyDescent="0.3"/>
  <cols>
    <col min="1" max="1" width="4" style="5" customWidth="1"/>
    <col min="2" max="2" width="46.44140625" style="5" customWidth="1"/>
    <col min="3" max="3" width="101" style="5" customWidth="1"/>
    <col min="4" max="5" width="7.77734375" style="5" customWidth="1"/>
    <col min="6" max="6" width="15.88671875" style="5" customWidth="1"/>
    <col min="7" max="7" width="15.77734375" style="5" customWidth="1"/>
    <col min="8" max="8" width="8.44140625" style="5" customWidth="1"/>
    <col min="9" max="9" width="16.77734375" style="5" customWidth="1"/>
    <col min="10" max="10" width="16.109375" style="5" customWidth="1"/>
    <col min="11" max="16384" width="67.44140625" style="5"/>
  </cols>
  <sheetData>
    <row r="1" spans="2:10" ht="10.5" customHeight="1" thickBot="1" x14ac:dyDescent="0.35"/>
    <row r="2" spans="2:10" ht="34.5" customHeight="1" thickBot="1" x14ac:dyDescent="0.35">
      <c r="B2" s="385" t="s">
        <v>204</v>
      </c>
      <c r="C2" s="387" t="s">
        <v>205</v>
      </c>
      <c r="D2" s="383" t="s">
        <v>530</v>
      </c>
      <c r="E2" s="384"/>
      <c r="F2" s="389" t="s">
        <v>235</v>
      </c>
      <c r="G2" s="379" t="s">
        <v>622</v>
      </c>
      <c r="H2" s="381" t="s">
        <v>623</v>
      </c>
      <c r="I2" s="379" t="s">
        <v>624</v>
      </c>
      <c r="J2" s="381" t="s">
        <v>664</v>
      </c>
    </row>
    <row r="3" spans="2:10" ht="18.75" customHeight="1" thickBot="1" x14ac:dyDescent="0.35">
      <c r="B3" s="386"/>
      <c r="C3" s="388"/>
      <c r="D3" s="192" t="s">
        <v>609</v>
      </c>
      <c r="E3" s="192" t="s">
        <v>610</v>
      </c>
      <c r="F3" s="390"/>
      <c r="G3" s="380"/>
      <c r="H3" s="382"/>
      <c r="I3" s="380"/>
      <c r="J3" s="382"/>
    </row>
    <row r="4" spans="2:10" ht="39.6" x14ac:dyDescent="0.3">
      <c r="B4" s="20" t="s">
        <v>206</v>
      </c>
      <c r="C4" s="20" t="s">
        <v>207</v>
      </c>
      <c r="D4" s="5" t="s">
        <v>625</v>
      </c>
      <c r="H4" s="5" t="s">
        <v>464</v>
      </c>
      <c r="I4" s="5" t="s">
        <v>464</v>
      </c>
      <c r="J4" s="5" t="s">
        <v>464</v>
      </c>
    </row>
    <row r="5" spans="2:10" ht="26.4" x14ac:dyDescent="0.3">
      <c r="B5" s="20" t="s">
        <v>208</v>
      </c>
      <c r="C5" s="20" t="s">
        <v>209</v>
      </c>
      <c r="D5" s="5" t="s">
        <v>625</v>
      </c>
      <c r="G5" s="5">
        <v>0</v>
      </c>
      <c r="H5" s="5" t="s">
        <v>464</v>
      </c>
      <c r="I5" s="5" t="s">
        <v>625</v>
      </c>
      <c r="J5" s="5" t="s">
        <v>625</v>
      </c>
    </row>
    <row r="6" spans="2:10" x14ac:dyDescent="0.3">
      <c r="B6" s="20" t="s">
        <v>210</v>
      </c>
      <c r="C6" s="20" t="s">
        <v>211</v>
      </c>
    </row>
    <row r="7" spans="2:10" ht="26.4" x14ac:dyDescent="0.3">
      <c r="B7" s="20" t="s">
        <v>212</v>
      </c>
      <c r="C7" s="20" t="s">
        <v>213</v>
      </c>
      <c r="E7" s="5" t="s">
        <v>625</v>
      </c>
      <c r="G7" s="203">
        <v>15000000</v>
      </c>
      <c r="H7" s="5" t="s">
        <v>625</v>
      </c>
      <c r="I7" s="5" t="s">
        <v>625</v>
      </c>
      <c r="J7" s="5" t="s">
        <v>625</v>
      </c>
    </row>
    <row r="8" spans="2:10" x14ac:dyDescent="0.3">
      <c r="B8" s="20" t="s">
        <v>214</v>
      </c>
      <c r="C8" s="20" t="s">
        <v>215</v>
      </c>
    </row>
    <row r="9" spans="2:10" ht="27" customHeight="1" x14ac:dyDescent="0.3">
      <c r="B9" s="20" t="s">
        <v>216</v>
      </c>
      <c r="C9" s="20" t="s">
        <v>217</v>
      </c>
    </row>
    <row r="10" spans="2:10" ht="27" customHeight="1" x14ac:dyDescent="0.3">
      <c r="B10" s="20" t="s">
        <v>218</v>
      </c>
      <c r="C10" s="20" t="s">
        <v>219</v>
      </c>
    </row>
    <row r="11" spans="2:10" ht="27" customHeight="1" x14ac:dyDescent="0.3">
      <c r="B11" s="20" t="s">
        <v>220</v>
      </c>
      <c r="C11" s="20" t="s">
        <v>221</v>
      </c>
    </row>
    <row r="12" spans="2:10" ht="27" customHeight="1" x14ac:dyDescent="0.3">
      <c r="B12" s="20" t="s">
        <v>222</v>
      </c>
      <c r="C12" s="20" t="s">
        <v>223</v>
      </c>
    </row>
    <row r="13" spans="2:10" ht="27" customHeight="1" x14ac:dyDescent="0.3">
      <c r="B13" s="20" t="s">
        <v>224</v>
      </c>
      <c r="C13" s="20" t="s">
        <v>225</v>
      </c>
    </row>
    <row r="14" spans="2:10" ht="27" customHeight="1" x14ac:dyDescent="0.3">
      <c r="B14" s="20" t="s">
        <v>226</v>
      </c>
      <c r="C14" s="20" t="s">
        <v>227</v>
      </c>
    </row>
    <row r="15" spans="2:10" ht="27" customHeight="1" x14ac:dyDescent="0.3">
      <c r="B15" s="20" t="s">
        <v>228</v>
      </c>
      <c r="C15" s="20" t="s">
        <v>229</v>
      </c>
    </row>
    <row r="16" spans="2:10" ht="27" customHeight="1" x14ac:dyDescent="0.3">
      <c r="B16" s="20" t="s">
        <v>230</v>
      </c>
      <c r="C16" s="20" t="s">
        <v>231</v>
      </c>
    </row>
    <row r="17" spans="2:3" ht="27" customHeight="1" x14ac:dyDescent="0.3">
      <c r="B17" s="20" t="s">
        <v>611</v>
      </c>
      <c r="C17" s="20" t="s">
        <v>231</v>
      </c>
    </row>
    <row r="18" spans="2:3" ht="27" customHeight="1" x14ac:dyDescent="0.3">
      <c r="B18" s="20" t="s">
        <v>232</v>
      </c>
      <c r="C18" s="20" t="s">
        <v>233</v>
      </c>
    </row>
    <row r="19" spans="2:3" ht="27" customHeight="1" x14ac:dyDescent="0.3">
      <c r="B19" s="20" t="s">
        <v>612</v>
      </c>
      <c r="C19" s="20" t="s">
        <v>223</v>
      </c>
    </row>
    <row r="20" spans="2:3" x14ac:dyDescent="0.3">
      <c r="B20" s="5" t="s">
        <v>627</v>
      </c>
    </row>
    <row r="21" spans="2:3" x14ac:dyDescent="0.3">
      <c r="B21" s="5" t="s">
        <v>628</v>
      </c>
    </row>
  </sheetData>
  <mergeCells count="8">
    <mergeCell ref="I2:I3"/>
    <mergeCell ref="J2:J3"/>
    <mergeCell ref="D2:E2"/>
    <mergeCell ref="B2:B3"/>
    <mergeCell ref="C2:C3"/>
    <mergeCell ref="G2:G3"/>
    <mergeCell ref="H2:H3"/>
    <mergeCell ref="F2: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7"/>
  <sheetViews>
    <sheetView workbookViewId="0">
      <pane xSplit="1" ySplit="3" topLeftCell="B4" activePane="bottomRight" state="frozen"/>
      <selection pane="topRight" activeCell="B1" sqref="B1"/>
      <selection pane="bottomLeft" activeCell="A4" sqref="A4"/>
      <selection pane="bottomRight" activeCell="D5" sqref="D5"/>
    </sheetView>
  </sheetViews>
  <sheetFormatPr baseColWidth="10" defaultColWidth="11.44140625" defaultRowHeight="14.4" x14ac:dyDescent="0.3"/>
  <cols>
    <col min="1" max="1" width="7.109375" style="204" customWidth="1"/>
    <col min="2" max="2" width="85.109375" style="204" bestFit="1" customWidth="1"/>
    <col min="3" max="3" width="11.44140625" style="204"/>
    <col min="4" max="4" width="45.6640625" style="204" customWidth="1"/>
    <col min="5" max="16384" width="11.44140625" style="204"/>
  </cols>
  <sheetData>
    <row r="2" spans="1:4" ht="15" thickBot="1" x14ac:dyDescent="0.35"/>
    <row r="3" spans="1:4" ht="15" thickBot="1" x14ac:dyDescent="0.35">
      <c r="B3" s="153" t="s">
        <v>524</v>
      </c>
    </row>
    <row r="5" spans="1:4" x14ac:dyDescent="0.3">
      <c r="B5" s="151" t="s">
        <v>604</v>
      </c>
      <c r="D5" s="204" t="s">
        <v>669</v>
      </c>
    </row>
    <row r="6" spans="1:4" x14ac:dyDescent="0.3">
      <c r="B6" s="204" t="s">
        <v>630</v>
      </c>
      <c r="D6" s="204" t="s">
        <v>668</v>
      </c>
    </row>
    <row r="7" spans="1:4" x14ac:dyDescent="0.3">
      <c r="B7" s="151" t="s">
        <v>605</v>
      </c>
    </row>
    <row r="8" spans="1:4" x14ac:dyDescent="0.3">
      <c r="B8" s="204" t="s">
        <v>631</v>
      </c>
    </row>
    <row r="11" spans="1:4" ht="15" thickBot="1" x14ac:dyDescent="0.35"/>
    <row r="12" spans="1:4" ht="15" thickBot="1" x14ac:dyDescent="0.35">
      <c r="A12" s="393" t="s">
        <v>633</v>
      </c>
      <c r="B12" s="394"/>
    </row>
    <row r="14" spans="1:4" ht="15" thickBot="1" x14ac:dyDescent="0.35"/>
    <row r="15" spans="1:4" ht="61.95" customHeight="1" thickBot="1" x14ac:dyDescent="0.35">
      <c r="A15" s="391" t="s">
        <v>634</v>
      </c>
      <c r="B15" s="392"/>
    </row>
    <row r="16" spans="1:4" x14ac:dyDescent="0.3">
      <c r="A16" s="222" t="s">
        <v>635</v>
      </c>
      <c r="B16" s="223" t="s">
        <v>636</v>
      </c>
      <c r="C16" s="224" t="s">
        <v>637</v>
      </c>
      <c r="D16" s="224" t="s">
        <v>470</v>
      </c>
    </row>
    <row r="17" spans="1:4" x14ac:dyDescent="0.3">
      <c r="A17" s="218"/>
      <c r="B17" s="207"/>
      <c r="C17" s="205"/>
      <c r="D17" s="205"/>
    </row>
    <row r="18" spans="1:4" x14ac:dyDescent="0.3">
      <c r="A18" s="218"/>
      <c r="B18" s="207"/>
      <c r="C18" s="205"/>
      <c r="D18" s="205"/>
    </row>
    <row r="19" spans="1:4" x14ac:dyDescent="0.3">
      <c r="A19" s="218"/>
      <c r="B19" s="208" t="s">
        <v>638</v>
      </c>
      <c r="C19" s="205"/>
      <c r="D19" s="205"/>
    </row>
    <row r="20" spans="1:4" x14ac:dyDescent="0.3">
      <c r="A20" s="218"/>
      <c r="B20" s="207"/>
      <c r="C20" s="205"/>
      <c r="D20" s="205"/>
    </row>
    <row r="21" spans="1:4" x14ac:dyDescent="0.3">
      <c r="A21" s="219">
        <v>1</v>
      </c>
      <c r="B21" s="209" t="s">
        <v>640</v>
      </c>
      <c r="C21" s="205"/>
      <c r="D21" s="205"/>
    </row>
    <row r="22" spans="1:4" x14ac:dyDescent="0.3">
      <c r="A22" s="218"/>
      <c r="B22" s="210" t="s">
        <v>643</v>
      </c>
      <c r="C22" s="205"/>
      <c r="D22" s="205"/>
    </row>
    <row r="23" spans="1:4" x14ac:dyDescent="0.3">
      <c r="A23" s="218"/>
      <c r="B23" s="210" t="s">
        <v>644</v>
      </c>
      <c r="C23" s="205"/>
      <c r="D23" s="205"/>
    </row>
    <row r="24" spans="1:4" x14ac:dyDescent="0.3">
      <c r="A24" s="218"/>
      <c r="B24" s="210" t="s">
        <v>645</v>
      </c>
      <c r="C24" s="205"/>
      <c r="D24" s="205"/>
    </row>
    <row r="25" spans="1:4" x14ac:dyDescent="0.3">
      <c r="A25" s="218"/>
      <c r="B25" s="210" t="s">
        <v>646</v>
      </c>
      <c r="C25" s="205"/>
      <c r="D25" s="205"/>
    </row>
    <row r="26" spans="1:4" x14ac:dyDescent="0.3">
      <c r="A26" s="218"/>
      <c r="B26" s="207"/>
      <c r="C26" s="205"/>
      <c r="D26" s="205"/>
    </row>
    <row r="27" spans="1:4" ht="43.2" x14ac:dyDescent="0.3">
      <c r="A27" s="219">
        <v>2</v>
      </c>
      <c r="B27" s="209" t="s">
        <v>639</v>
      </c>
      <c r="C27" s="205"/>
      <c r="D27" s="205"/>
    </row>
    <row r="28" spans="1:4" ht="72" x14ac:dyDescent="0.3">
      <c r="A28" s="218"/>
      <c r="B28" s="211" t="s">
        <v>647</v>
      </c>
      <c r="C28" s="205"/>
      <c r="D28" s="205"/>
    </row>
    <row r="29" spans="1:4" ht="15" x14ac:dyDescent="0.3">
      <c r="A29" s="218"/>
      <c r="B29" s="211" t="s">
        <v>648</v>
      </c>
      <c r="C29" s="205"/>
      <c r="D29" s="205"/>
    </row>
    <row r="30" spans="1:4" x14ac:dyDescent="0.3">
      <c r="A30" s="218"/>
      <c r="B30" s="207"/>
      <c r="C30" s="205"/>
      <c r="D30" s="205"/>
    </row>
    <row r="31" spans="1:4" ht="43.2" x14ac:dyDescent="0.3">
      <c r="A31" s="218"/>
      <c r="B31" s="211" t="s">
        <v>641</v>
      </c>
      <c r="C31" s="205"/>
      <c r="D31" s="205"/>
    </row>
    <row r="32" spans="1:4" x14ac:dyDescent="0.3">
      <c r="A32" s="218"/>
      <c r="B32" s="207"/>
      <c r="C32" s="205"/>
      <c r="D32" s="205"/>
    </row>
    <row r="33" spans="1:4" x14ac:dyDescent="0.3">
      <c r="A33" s="219">
        <v>3</v>
      </c>
      <c r="B33" s="212" t="s">
        <v>649</v>
      </c>
      <c r="C33" s="205"/>
      <c r="D33" s="205"/>
    </row>
    <row r="34" spans="1:4" ht="43.2" x14ac:dyDescent="0.3">
      <c r="A34" s="218"/>
      <c r="B34" s="213" t="s">
        <v>642</v>
      </c>
      <c r="C34" s="205"/>
      <c r="D34" s="205"/>
    </row>
    <row r="35" spans="1:4" x14ac:dyDescent="0.3">
      <c r="A35" s="220"/>
      <c r="B35" s="205"/>
      <c r="C35" s="205"/>
      <c r="D35" s="205"/>
    </row>
    <row r="36" spans="1:4" x14ac:dyDescent="0.3">
      <c r="A36" s="219">
        <v>4</v>
      </c>
      <c r="B36" s="214" t="s">
        <v>650</v>
      </c>
      <c r="C36" s="205"/>
      <c r="D36" s="205"/>
    </row>
    <row r="37" spans="1:4" ht="28.8" x14ac:dyDescent="0.3">
      <c r="A37" s="220"/>
      <c r="B37" s="213" t="s">
        <v>651</v>
      </c>
      <c r="C37" s="205"/>
      <c r="D37" s="205"/>
    </row>
    <row r="38" spans="1:4" x14ac:dyDescent="0.3">
      <c r="A38" s="220"/>
      <c r="B38" s="205"/>
      <c r="C38" s="205"/>
      <c r="D38" s="205"/>
    </row>
    <row r="39" spans="1:4" x14ac:dyDescent="0.3">
      <c r="A39" s="220"/>
      <c r="B39" s="205"/>
      <c r="C39" s="205"/>
      <c r="D39" s="205"/>
    </row>
    <row r="40" spans="1:4" x14ac:dyDescent="0.3">
      <c r="A40" s="219">
        <v>5</v>
      </c>
      <c r="B40" s="215" t="s">
        <v>652</v>
      </c>
      <c r="C40" s="205"/>
      <c r="D40" s="205"/>
    </row>
    <row r="41" spans="1:4" ht="57.6" x14ac:dyDescent="0.3">
      <c r="A41" s="220"/>
      <c r="B41" s="213" t="s">
        <v>653</v>
      </c>
      <c r="C41" s="205"/>
      <c r="D41" s="205"/>
    </row>
    <row r="42" spans="1:4" x14ac:dyDescent="0.3">
      <c r="A42" s="220"/>
      <c r="B42" s="216"/>
      <c r="C42" s="205"/>
      <c r="D42" s="205"/>
    </row>
    <row r="43" spans="1:4" x14ac:dyDescent="0.3">
      <c r="A43" s="219">
        <v>6</v>
      </c>
      <c r="B43" s="215" t="s">
        <v>654</v>
      </c>
      <c r="C43" s="205"/>
      <c r="D43" s="205"/>
    </row>
    <row r="44" spans="1:4" x14ac:dyDescent="0.3">
      <c r="A44" s="220"/>
      <c r="B44" s="213" t="s">
        <v>655</v>
      </c>
      <c r="C44" s="205"/>
      <c r="D44" s="205"/>
    </row>
    <row r="45" spans="1:4" ht="43.2" x14ac:dyDescent="0.3">
      <c r="A45" s="220"/>
      <c r="B45" s="217" t="s">
        <v>656</v>
      </c>
      <c r="C45" s="205"/>
      <c r="D45" s="205"/>
    </row>
    <row r="46" spans="1:4" ht="72" x14ac:dyDescent="0.3">
      <c r="A46" s="220"/>
      <c r="B46" s="217" t="s">
        <v>657</v>
      </c>
      <c r="C46" s="205"/>
      <c r="D46" s="205"/>
    </row>
    <row r="47" spans="1:4" ht="43.2" x14ac:dyDescent="0.3">
      <c r="A47" s="220"/>
      <c r="B47" s="217" t="s">
        <v>658</v>
      </c>
      <c r="C47" s="205"/>
      <c r="D47" s="205"/>
    </row>
    <row r="48" spans="1:4" ht="57.6" x14ac:dyDescent="0.3">
      <c r="A48" s="220"/>
      <c r="B48" s="217" t="s">
        <v>659</v>
      </c>
      <c r="C48" s="205"/>
      <c r="D48" s="205"/>
    </row>
    <row r="49" spans="1:4" x14ac:dyDescent="0.3">
      <c r="A49" s="220"/>
      <c r="B49" s="205"/>
      <c r="C49" s="205"/>
      <c r="D49" s="205"/>
    </row>
    <row r="50" spans="1:4" x14ac:dyDescent="0.3">
      <c r="A50" s="220"/>
      <c r="B50" s="205"/>
      <c r="C50" s="205"/>
      <c r="D50" s="205"/>
    </row>
    <row r="51" spans="1:4" x14ac:dyDescent="0.3">
      <c r="A51" s="219">
        <v>7</v>
      </c>
      <c r="B51" s="215" t="s">
        <v>660</v>
      </c>
      <c r="C51" s="205"/>
      <c r="D51" s="205"/>
    </row>
    <row r="52" spans="1:4" ht="43.2" x14ac:dyDescent="0.3">
      <c r="A52" s="220"/>
      <c r="B52" s="213" t="s">
        <v>661</v>
      </c>
      <c r="C52" s="205"/>
      <c r="D52" s="205"/>
    </row>
    <row r="53" spans="1:4" x14ac:dyDescent="0.3">
      <c r="A53" s="220"/>
      <c r="B53" s="205"/>
      <c r="C53" s="205"/>
      <c r="D53" s="205"/>
    </row>
    <row r="54" spans="1:4" x14ac:dyDescent="0.3">
      <c r="A54" s="219">
        <v>8</v>
      </c>
      <c r="B54" s="214" t="s">
        <v>662</v>
      </c>
      <c r="C54" s="205"/>
      <c r="D54" s="205"/>
    </row>
    <row r="55" spans="1:4" ht="43.2" x14ac:dyDescent="0.3">
      <c r="A55" s="220"/>
      <c r="B55" s="213" t="s">
        <v>663</v>
      </c>
      <c r="C55" s="205"/>
      <c r="D55" s="205"/>
    </row>
    <row r="56" spans="1:4" x14ac:dyDescent="0.3">
      <c r="A56" s="220"/>
      <c r="B56" s="205"/>
      <c r="C56" s="205"/>
      <c r="D56" s="205"/>
    </row>
    <row r="57" spans="1:4" ht="15" thickBot="1" x14ac:dyDescent="0.35">
      <c r="A57" s="221"/>
      <c r="B57" s="206"/>
      <c r="C57" s="206"/>
      <c r="D57" s="206"/>
    </row>
  </sheetData>
  <mergeCells count="2">
    <mergeCell ref="A15:B15"/>
    <mergeCell ref="A12:B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zoomScale="162" workbookViewId="0">
      <selection activeCell="B8" sqref="B8"/>
    </sheetView>
  </sheetViews>
  <sheetFormatPr baseColWidth="10" defaultRowHeight="14.4" x14ac:dyDescent="0.3"/>
  <cols>
    <col min="2" max="2" width="20.77734375" bestFit="1" customWidth="1"/>
    <col min="3" max="3" width="14.109375" bestFit="1" customWidth="1"/>
    <col min="5" max="5" width="12.77734375" bestFit="1" customWidth="1"/>
  </cols>
  <sheetData>
    <row r="1" spans="2:5" ht="15" thickBot="1" x14ac:dyDescent="0.35"/>
    <row r="2" spans="2:5" ht="15" thickBot="1" x14ac:dyDescent="0.35">
      <c r="B2" s="154" t="s">
        <v>529</v>
      </c>
      <c r="C2" t="s">
        <v>629</v>
      </c>
      <c r="D2" s="232" t="s">
        <v>666</v>
      </c>
      <c r="E2" t="s">
        <v>667</v>
      </c>
    </row>
    <row r="3" spans="2:5" ht="15" thickBot="1" x14ac:dyDescent="0.35">
      <c r="D3" s="229" t="s">
        <v>670</v>
      </c>
    </row>
    <row r="4" spans="2:5" x14ac:dyDescent="0.3">
      <c r="B4" s="196" t="s">
        <v>678</v>
      </c>
      <c r="C4" s="197">
        <f>+'4'!C11</f>
        <v>930000</v>
      </c>
    </row>
    <row r="5" spans="2:5" x14ac:dyDescent="0.3">
      <c r="B5" s="198" t="s">
        <v>679</v>
      </c>
      <c r="C5" s="199">
        <v>2</v>
      </c>
    </row>
    <row r="6" spans="2:5" ht="15" thickBot="1" x14ac:dyDescent="0.35">
      <c r="B6" s="200" t="s">
        <v>606</v>
      </c>
      <c r="C6" s="201">
        <f>+C4/C5</f>
        <v>465000</v>
      </c>
    </row>
    <row r="8" spans="2:5" x14ac:dyDescent="0.3">
      <c r="B8" t="s">
        <v>607</v>
      </c>
      <c r="C8" s="191">
        <v>100000000</v>
      </c>
    </row>
    <row r="9" spans="2:5" x14ac:dyDescent="0.3">
      <c r="B9" t="str">
        <f>+B6</f>
        <v>Intervalo de Muestreo</v>
      </c>
      <c r="C9" s="191">
        <f>+C6</f>
        <v>465000</v>
      </c>
    </row>
    <row r="10" spans="2:5" x14ac:dyDescent="0.3">
      <c r="C10" s="191">
        <f>+C8/C9</f>
        <v>215.05376344086022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zoomScale="120" zoomScaleNormal="120" workbookViewId="0">
      <pane xSplit="3" ySplit="2" topLeftCell="E3" activePane="bottomRight" state="frozen"/>
      <selection pane="topRight" activeCell="C1" sqref="C1"/>
      <selection pane="bottomLeft" activeCell="A3" sqref="A3"/>
      <selection pane="bottomRight" activeCell="K6" sqref="K6"/>
    </sheetView>
  </sheetViews>
  <sheetFormatPr baseColWidth="10" defaultRowHeight="14.4" x14ac:dyDescent="0.3"/>
  <cols>
    <col min="2" max="2" width="2.6640625" bestFit="1" customWidth="1"/>
    <col min="3" max="3" width="39.77734375" bestFit="1" customWidth="1"/>
    <col min="4" max="4" width="9.33203125" customWidth="1"/>
    <col min="5" max="5" width="16" customWidth="1"/>
    <col min="6" max="6" width="1.77734375" bestFit="1" customWidth="1"/>
    <col min="7" max="7" width="18.77734375" customWidth="1"/>
  </cols>
  <sheetData>
    <row r="2" spans="2:11" x14ac:dyDescent="0.3">
      <c r="C2" s="285" t="s">
        <v>66</v>
      </c>
      <c r="D2" s="286"/>
      <c r="E2" s="286"/>
      <c r="F2" s="286"/>
      <c r="G2" s="286"/>
    </row>
    <row r="3" spans="2:11" x14ac:dyDescent="0.3">
      <c r="C3" s="1"/>
      <c r="D3" s="1"/>
    </row>
    <row r="4" spans="2:11" ht="51" x14ac:dyDescent="0.3">
      <c r="C4" s="31" t="s">
        <v>16</v>
      </c>
      <c r="D4" s="31"/>
      <c r="E4" s="26" t="s">
        <v>0</v>
      </c>
      <c r="F4" s="26"/>
      <c r="G4" s="26" t="s">
        <v>1</v>
      </c>
      <c r="I4" s="26" t="s">
        <v>533</v>
      </c>
      <c r="J4" s="26" t="s">
        <v>537</v>
      </c>
      <c r="K4" s="26" t="s">
        <v>538</v>
      </c>
    </row>
    <row r="5" spans="2:11" x14ac:dyDescent="0.3">
      <c r="C5" s="32"/>
      <c r="D5" s="32"/>
      <c r="E5" s="32"/>
      <c r="F5" s="32"/>
      <c r="G5" s="32"/>
      <c r="I5" t="s">
        <v>534</v>
      </c>
      <c r="J5" s="156">
        <v>0.95</v>
      </c>
      <c r="K5" s="157">
        <v>3</v>
      </c>
    </row>
    <row r="6" spans="2:11" x14ac:dyDescent="0.3">
      <c r="C6" s="28" t="s">
        <v>100</v>
      </c>
      <c r="D6" s="66">
        <v>1</v>
      </c>
      <c r="E6" s="27" t="s">
        <v>10</v>
      </c>
      <c r="F6" s="27">
        <v>1</v>
      </c>
      <c r="G6" s="27" t="s">
        <v>2</v>
      </c>
      <c r="I6" t="s">
        <v>535</v>
      </c>
      <c r="J6" s="155" t="s">
        <v>539</v>
      </c>
      <c r="K6" s="158" t="s">
        <v>541</v>
      </c>
    </row>
    <row r="7" spans="2:11" x14ac:dyDescent="0.3">
      <c r="B7" t="s">
        <v>173</v>
      </c>
      <c r="C7" s="28" t="s">
        <v>3</v>
      </c>
      <c r="D7" s="66">
        <v>2</v>
      </c>
      <c r="E7" s="27" t="s">
        <v>11</v>
      </c>
      <c r="F7" s="27">
        <v>2</v>
      </c>
      <c r="G7" s="27" t="s">
        <v>4</v>
      </c>
      <c r="I7" t="s">
        <v>536</v>
      </c>
      <c r="J7" s="155" t="s">
        <v>540</v>
      </c>
      <c r="K7" s="158" t="s">
        <v>542</v>
      </c>
    </row>
    <row r="8" spans="2:11" x14ac:dyDescent="0.3">
      <c r="B8" t="s">
        <v>174</v>
      </c>
      <c r="C8" s="28" t="s">
        <v>5</v>
      </c>
      <c r="D8" s="66">
        <v>3</v>
      </c>
      <c r="E8" s="27" t="s">
        <v>12</v>
      </c>
      <c r="F8" s="27">
        <v>3</v>
      </c>
      <c r="G8" s="27" t="s">
        <v>6</v>
      </c>
    </row>
    <row r="9" spans="2:11" x14ac:dyDescent="0.3">
      <c r="B9" t="s">
        <v>174</v>
      </c>
      <c r="C9" s="28" t="s">
        <v>7</v>
      </c>
      <c r="D9" s="66">
        <v>4</v>
      </c>
      <c r="E9" s="27" t="s">
        <v>13</v>
      </c>
      <c r="F9" s="27">
        <v>4</v>
      </c>
      <c r="G9" s="27" t="s">
        <v>8</v>
      </c>
    </row>
    <row r="10" spans="2:11" x14ac:dyDescent="0.3">
      <c r="B10" t="s">
        <v>175</v>
      </c>
      <c r="C10" s="28" t="s">
        <v>9</v>
      </c>
      <c r="D10" s="66">
        <v>5</v>
      </c>
      <c r="E10" s="27" t="s">
        <v>14</v>
      </c>
      <c r="F10" s="27">
        <v>5</v>
      </c>
      <c r="G10" s="27" t="s">
        <v>15</v>
      </c>
    </row>
    <row r="11" spans="2:11" x14ac:dyDescent="0.3">
      <c r="C11" s="32"/>
      <c r="D11" s="32"/>
      <c r="E11" s="29"/>
      <c r="F11" s="29"/>
      <c r="G11" s="30"/>
    </row>
    <row r="12" spans="2:11" x14ac:dyDescent="0.3">
      <c r="C12" s="395" t="s">
        <v>95</v>
      </c>
      <c r="D12" s="396"/>
      <c r="E12" s="396"/>
      <c r="F12" s="396"/>
      <c r="G12" s="397"/>
    </row>
    <row r="13" spans="2:11" x14ac:dyDescent="0.3">
      <c r="E13" s="2"/>
      <c r="F13" s="2"/>
      <c r="G13" s="3"/>
    </row>
    <row r="14" spans="2:11" x14ac:dyDescent="0.3">
      <c r="C14" s="2"/>
      <c r="D14" s="2"/>
    </row>
  </sheetData>
  <mergeCells count="2">
    <mergeCell ref="C2:G2"/>
    <mergeCell ref="C12:G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4"/>
  <sheetViews>
    <sheetView topLeftCell="A2" workbookViewId="0">
      <pane xSplit="1" ySplit="3" topLeftCell="B5" activePane="bottomRight" state="frozen"/>
      <selection activeCell="A2" sqref="A2"/>
      <selection pane="topRight" activeCell="B2" sqref="B2"/>
      <selection pane="bottomLeft" activeCell="A5" sqref="A5"/>
      <selection pane="bottomRight" activeCell="B10" sqref="B10:D10"/>
    </sheetView>
  </sheetViews>
  <sheetFormatPr baseColWidth="10" defaultColWidth="11.44140625" defaultRowHeight="13.8" x14ac:dyDescent="0.25"/>
  <cols>
    <col min="1" max="16384" width="11.44140625" style="19"/>
  </cols>
  <sheetData>
    <row r="2" spans="2:12" ht="15" customHeight="1" x14ac:dyDescent="0.25">
      <c r="B2" s="404" t="s">
        <v>101</v>
      </c>
      <c r="C2" s="404"/>
      <c r="D2" s="404"/>
      <c r="E2" s="404"/>
      <c r="F2" s="404"/>
      <c r="G2" s="404"/>
      <c r="H2" s="404"/>
      <c r="I2" s="404"/>
      <c r="J2" s="404"/>
      <c r="K2" s="404"/>
      <c r="L2" s="404"/>
    </row>
    <row r="4" spans="2:12" ht="15" customHeight="1" x14ac:dyDescent="0.25">
      <c r="B4" s="413" t="s">
        <v>99</v>
      </c>
      <c r="C4" s="414"/>
      <c r="D4" s="414"/>
      <c r="E4" s="414"/>
      <c r="F4" s="414"/>
      <c r="G4" s="414"/>
      <c r="H4" s="414"/>
      <c r="I4" s="414"/>
      <c r="J4" s="414"/>
      <c r="K4" s="414"/>
      <c r="L4" s="415"/>
    </row>
    <row r="5" spans="2:12" ht="72" customHeight="1" x14ac:dyDescent="0.25">
      <c r="B5" s="398" t="s">
        <v>112</v>
      </c>
      <c r="C5" s="399"/>
      <c r="D5" s="399"/>
      <c r="E5" s="399"/>
      <c r="F5" s="399"/>
      <c r="G5" s="399"/>
      <c r="H5" s="399"/>
      <c r="I5" s="399"/>
      <c r="J5" s="399"/>
      <c r="K5" s="399"/>
      <c r="L5" s="400"/>
    </row>
    <row r="6" spans="2:12" ht="25.5" customHeight="1" x14ac:dyDescent="0.25"/>
    <row r="7" spans="2:12" ht="15" customHeight="1" x14ac:dyDescent="0.25">
      <c r="B7" s="413" t="s">
        <v>102</v>
      </c>
      <c r="C7" s="414"/>
      <c r="D7" s="414"/>
      <c r="E7" s="414"/>
      <c r="F7" s="414"/>
      <c r="G7" s="414"/>
      <c r="H7" s="414"/>
      <c r="I7" s="414"/>
      <c r="J7" s="414"/>
      <c r="K7" s="414"/>
      <c r="L7" s="415"/>
    </row>
    <row r="8" spans="2:12" ht="36.75" customHeight="1" x14ac:dyDescent="0.25">
      <c r="B8" s="398" t="s">
        <v>103</v>
      </c>
      <c r="C8" s="399"/>
      <c r="D8" s="399"/>
      <c r="E8" s="399"/>
      <c r="F8" s="399"/>
      <c r="G8" s="399"/>
      <c r="H8" s="399"/>
      <c r="I8" s="399"/>
      <c r="J8" s="399"/>
      <c r="K8" s="399"/>
      <c r="L8" s="400"/>
    </row>
    <row r="10" spans="2:12" ht="36" customHeight="1" x14ac:dyDescent="0.25">
      <c r="B10" s="405" t="s">
        <v>104</v>
      </c>
      <c r="C10" s="406"/>
      <c r="D10" s="407"/>
      <c r="E10" s="33"/>
      <c r="F10" s="405" t="s">
        <v>98</v>
      </c>
      <c r="G10" s="406"/>
      <c r="H10" s="407"/>
      <c r="I10" s="33"/>
      <c r="J10" s="405" t="s">
        <v>105</v>
      </c>
      <c r="K10" s="406"/>
      <c r="L10" s="407"/>
    </row>
    <row r="12" spans="2:12" ht="174" customHeight="1" x14ac:dyDescent="0.25">
      <c r="B12" s="408" t="s">
        <v>106</v>
      </c>
      <c r="C12" s="409"/>
      <c r="D12" s="410"/>
      <c r="E12" s="24"/>
      <c r="F12" s="408" t="s">
        <v>107</v>
      </c>
      <c r="G12" s="411"/>
      <c r="H12" s="412"/>
      <c r="I12" s="24"/>
      <c r="J12" s="408" t="s">
        <v>108</v>
      </c>
      <c r="K12" s="411"/>
      <c r="L12" s="412"/>
    </row>
    <row r="14" spans="2:12" ht="47.25" customHeight="1" x14ac:dyDescent="0.25">
      <c r="B14" s="401" t="s">
        <v>251</v>
      </c>
      <c r="C14" s="402"/>
      <c r="D14" s="402"/>
      <c r="E14" s="402"/>
      <c r="F14" s="402"/>
      <c r="G14" s="402"/>
      <c r="H14" s="402"/>
      <c r="I14" s="402"/>
      <c r="J14" s="402"/>
      <c r="K14" s="402"/>
      <c r="L14" s="403"/>
    </row>
  </sheetData>
  <mergeCells count="12">
    <mergeCell ref="B8:L8"/>
    <mergeCell ref="B14:L14"/>
    <mergeCell ref="B5:L5"/>
    <mergeCell ref="B2:L2"/>
    <mergeCell ref="B10:D10"/>
    <mergeCell ref="B12:D12"/>
    <mergeCell ref="F10:H10"/>
    <mergeCell ref="F12:H12"/>
    <mergeCell ref="J10:L10"/>
    <mergeCell ref="J12:L12"/>
    <mergeCell ref="B4:L4"/>
    <mergeCell ref="B7:L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4:N156"/>
  <sheetViews>
    <sheetView topLeftCell="A118" zoomScale="115" zoomScaleNormal="115" workbookViewId="0">
      <selection activeCell="D146" sqref="D146:H146"/>
    </sheetView>
  </sheetViews>
  <sheetFormatPr baseColWidth="10" defaultRowHeight="14.4" x14ac:dyDescent="0.3"/>
  <cols>
    <col min="2" max="2" width="17.44140625" customWidth="1"/>
    <col min="3" max="3" width="20.6640625" customWidth="1"/>
    <col min="4" max="8" width="3.44140625" bestFit="1" customWidth="1"/>
    <col min="9" max="9" width="16.44140625" customWidth="1"/>
    <col min="11" max="11" width="20" customWidth="1"/>
    <col min="12" max="12" width="27.109375" customWidth="1"/>
    <col min="14" max="14" width="33" customWidth="1"/>
  </cols>
  <sheetData>
    <row r="114" spans="2:11" ht="15" thickBot="1" x14ac:dyDescent="0.35">
      <c r="B114" s="151" t="s">
        <v>523</v>
      </c>
    </row>
    <row r="115" spans="2:11" ht="43.8" thickBot="1" x14ac:dyDescent="0.35">
      <c r="B115" s="148" t="s">
        <v>467</v>
      </c>
      <c r="C115" s="149" t="s">
        <v>468</v>
      </c>
      <c r="D115" s="149" t="s">
        <v>177</v>
      </c>
      <c r="E115" s="149" t="s">
        <v>153</v>
      </c>
      <c r="F115" s="149" t="s">
        <v>117</v>
      </c>
      <c r="G115" s="149" t="s">
        <v>120</v>
      </c>
      <c r="H115" s="149" t="s">
        <v>118</v>
      </c>
      <c r="I115" s="150" t="s">
        <v>469</v>
      </c>
      <c r="J115" s="150" t="s">
        <v>491</v>
      </c>
      <c r="K115" s="149" t="s">
        <v>470</v>
      </c>
    </row>
    <row r="116" spans="2:11" ht="276.75" customHeight="1" x14ac:dyDescent="0.3">
      <c r="B116" s="436" t="s">
        <v>20</v>
      </c>
      <c r="C116" s="122" t="s">
        <v>472</v>
      </c>
      <c r="D116" s="493" t="s">
        <v>473</v>
      </c>
      <c r="E116" s="491" t="s">
        <v>473</v>
      </c>
      <c r="F116" s="479" t="s">
        <v>474</v>
      </c>
      <c r="G116" s="124"/>
      <c r="H116" s="125"/>
      <c r="I116" s="436" t="s">
        <v>475</v>
      </c>
      <c r="J116" s="482" t="s">
        <v>490</v>
      </c>
      <c r="K116" s="436" t="s">
        <v>492</v>
      </c>
    </row>
    <row r="117" spans="2:11" ht="105" customHeight="1" thickBot="1" x14ac:dyDescent="0.35">
      <c r="B117" s="437"/>
      <c r="C117" s="122" t="s">
        <v>476</v>
      </c>
      <c r="D117" s="494"/>
      <c r="E117" s="492"/>
      <c r="F117" s="481"/>
      <c r="G117" s="124" t="s">
        <v>118</v>
      </c>
      <c r="H117" s="124" t="s">
        <v>118</v>
      </c>
      <c r="I117" s="437"/>
      <c r="J117" s="483"/>
      <c r="K117" s="437"/>
    </row>
    <row r="118" spans="2:11" ht="15" customHeight="1" x14ac:dyDescent="0.3">
      <c r="B118" s="436" t="s">
        <v>495</v>
      </c>
      <c r="C118" s="485" t="s">
        <v>479</v>
      </c>
      <c r="D118" s="124"/>
      <c r="E118" s="495"/>
      <c r="F118" s="124"/>
      <c r="G118" s="493" t="s">
        <v>118</v>
      </c>
      <c r="H118" s="479"/>
      <c r="I118" s="488" t="s">
        <v>480</v>
      </c>
      <c r="J118" s="482" t="s">
        <v>493</v>
      </c>
      <c r="K118" s="135"/>
    </row>
    <row r="119" spans="2:11" x14ac:dyDescent="0.3">
      <c r="B119" s="437"/>
      <c r="C119" s="486"/>
      <c r="D119" s="124"/>
      <c r="E119" s="496"/>
      <c r="F119" s="124"/>
      <c r="G119" s="498"/>
      <c r="H119" s="480"/>
      <c r="I119" s="489"/>
      <c r="J119" s="483"/>
      <c r="K119" s="137"/>
    </row>
    <row r="120" spans="2:11" ht="210.75" customHeight="1" thickBot="1" x14ac:dyDescent="0.35">
      <c r="B120" s="438"/>
      <c r="C120" s="487"/>
      <c r="D120" s="131" t="s">
        <v>473</v>
      </c>
      <c r="E120" s="497"/>
      <c r="F120" s="130" t="s">
        <v>474</v>
      </c>
      <c r="G120" s="494"/>
      <c r="H120" s="481"/>
      <c r="I120" s="490"/>
      <c r="J120" s="484"/>
      <c r="K120" s="136" t="s">
        <v>494</v>
      </c>
    </row>
    <row r="121" spans="2:11" x14ac:dyDescent="0.3">
      <c r="B121" s="436" t="s">
        <v>496</v>
      </c>
      <c r="C121" s="485" t="s">
        <v>481</v>
      </c>
      <c r="D121" s="479"/>
      <c r="E121" s="491" t="s">
        <v>473</v>
      </c>
      <c r="F121" s="479" t="s">
        <v>482</v>
      </c>
      <c r="G121" s="493" t="s">
        <v>118</v>
      </c>
      <c r="H121" s="479"/>
      <c r="I121" s="488" t="s">
        <v>480</v>
      </c>
      <c r="J121" s="122"/>
      <c r="K121" s="436"/>
    </row>
    <row r="122" spans="2:11" ht="130.19999999999999" thickBot="1" x14ac:dyDescent="0.35">
      <c r="B122" s="438"/>
      <c r="C122" s="487"/>
      <c r="D122" s="481"/>
      <c r="E122" s="492"/>
      <c r="F122" s="481"/>
      <c r="G122" s="494"/>
      <c r="H122" s="481"/>
      <c r="I122" s="490"/>
      <c r="J122" s="132" t="s">
        <v>483</v>
      </c>
      <c r="K122" s="438"/>
    </row>
    <row r="123" spans="2:11" x14ac:dyDescent="0.3">
      <c r="B123" s="436" t="s">
        <v>497</v>
      </c>
      <c r="C123" s="485" t="s">
        <v>484</v>
      </c>
      <c r="D123" s="133" t="s">
        <v>118</v>
      </c>
      <c r="E123" s="134" t="s">
        <v>118</v>
      </c>
      <c r="F123" s="125"/>
      <c r="G123" s="124"/>
      <c r="H123" s="125"/>
      <c r="I123" s="488" t="s">
        <v>485</v>
      </c>
      <c r="J123" s="122" t="s">
        <v>486</v>
      </c>
      <c r="K123" s="436"/>
    </row>
    <row r="124" spans="2:11" x14ac:dyDescent="0.3">
      <c r="B124" s="437"/>
      <c r="C124" s="486"/>
      <c r="D124" s="133" t="s">
        <v>473</v>
      </c>
      <c r="E124" s="134" t="s">
        <v>473</v>
      </c>
      <c r="F124" s="124" t="s">
        <v>473</v>
      </c>
      <c r="G124" s="124"/>
      <c r="H124" s="124"/>
      <c r="I124" s="489"/>
      <c r="J124" s="122"/>
      <c r="K124" s="437"/>
    </row>
    <row r="125" spans="2:11" x14ac:dyDescent="0.3">
      <c r="B125" s="437"/>
      <c r="C125" s="486"/>
      <c r="D125" s="127"/>
      <c r="E125" s="126"/>
      <c r="F125" s="127"/>
      <c r="G125" s="124"/>
      <c r="H125" s="124"/>
      <c r="I125" s="489"/>
      <c r="J125" s="126"/>
      <c r="K125" s="437"/>
    </row>
    <row r="126" spans="2:11" ht="15" thickBot="1" x14ac:dyDescent="0.35">
      <c r="B126" s="438"/>
      <c r="C126" s="487"/>
      <c r="D126" s="129"/>
      <c r="E126" s="128"/>
      <c r="F126" s="129"/>
      <c r="G126" s="131" t="s">
        <v>118</v>
      </c>
      <c r="H126" s="131" t="s">
        <v>118</v>
      </c>
      <c r="I126" s="490"/>
      <c r="J126" s="128"/>
      <c r="K126" s="438"/>
    </row>
    <row r="127" spans="2:11" ht="30" customHeight="1" x14ac:dyDescent="0.3">
      <c r="B127" s="436" t="s">
        <v>498</v>
      </c>
      <c r="C127" s="485" t="s">
        <v>487</v>
      </c>
      <c r="D127" s="476"/>
      <c r="E127" s="473"/>
      <c r="F127" s="476"/>
      <c r="G127" s="476"/>
      <c r="H127" s="479" t="s">
        <v>477</v>
      </c>
      <c r="I127" s="482" t="s">
        <v>488</v>
      </c>
      <c r="J127" s="123" t="s">
        <v>486</v>
      </c>
      <c r="K127" s="436"/>
    </row>
    <row r="128" spans="2:11" x14ac:dyDescent="0.3">
      <c r="B128" s="437"/>
      <c r="C128" s="486"/>
      <c r="D128" s="477"/>
      <c r="E128" s="474"/>
      <c r="F128" s="477"/>
      <c r="G128" s="477"/>
      <c r="H128" s="480"/>
      <c r="I128" s="483"/>
      <c r="J128" s="122" t="s">
        <v>486</v>
      </c>
      <c r="K128" s="437"/>
    </row>
    <row r="129" spans="2:14" x14ac:dyDescent="0.3">
      <c r="B129" s="437"/>
      <c r="C129" s="486"/>
      <c r="D129" s="477"/>
      <c r="E129" s="474"/>
      <c r="F129" s="477"/>
      <c r="G129" s="477"/>
      <c r="H129" s="480"/>
      <c r="I129" s="483"/>
      <c r="J129" s="122"/>
      <c r="K129" s="437"/>
    </row>
    <row r="130" spans="2:14" ht="15" thickBot="1" x14ac:dyDescent="0.35">
      <c r="B130" s="438"/>
      <c r="C130" s="487"/>
      <c r="D130" s="478"/>
      <c r="E130" s="475"/>
      <c r="F130" s="478"/>
      <c r="G130" s="478"/>
      <c r="H130" s="481"/>
      <c r="I130" s="484"/>
      <c r="J130" s="132" t="s">
        <v>489</v>
      </c>
      <c r="K130" s="438"/>
    </row>
    <row r="131" spans="2:14" ht="15" thickBot="1" x14ac:dyDescent="0.35">
      <c r="B131" s="151" t="s">
        <v>522</v>
      </c>
    </row>
    <row r="132" spans="2:14" x14ac:dyDescent="0.3">
      <c r="B132" s="467" t="s">
        <v>499</v>
      </c>
      <c r="C132" s="469">
        <v>2018</v>
      </c>
      <c r="D132" s="450">
        <v>2019</v>
      </c>
      <c r="E132" s="471"/>
      <c r="F132" s="471"/>
      <c r="G132" s="471"/>
      <c r="H132" s="451"/>
      <c r="I132" s="450" t="s">
        <v>500</v>
      </c>
      <c r="J132" s="451"/>
      <c r="K132" s="450" t="s">
        <v>501</v>
      </c>
      <c r="L132" s="451"/>
      <c r="M132" s="450" t="s">
        <v>470</v>
      </c>
      <c r="N132" s="451"/>
    </row>
    <row r="133" spans="2:14" ht="15" thickBot="1" x14ac:dyDescent="0.35">
      <c r="B133" s="468"/>
      <c r="C133" s="470"/>
      <c r="D133" s="452"/>
      <c r="E133" s="472"/>
      <c r="F133" s="472"/>
      <c r="G133" s="472"/>
      <c r="H133" s="453"/>
      <c r="I133" s="452" t="s">
        <v>502</v>
      </c>
      <c r="J133" s="453"/>
      <c r="K133" s="452"/>
      <c r="L133" s="453"/>
      <c r="M133" s="452"/>
      <c r="N133" s="453"/>
    </row>
    <row r="134" spans="2:14" ht="15" customHeight="1" x14ac:dyDescent="0.3">
      <c r="B134" s="462" t="s">
        <v>503</v>
      </c>
      <c r="C134" s="464">
        <v>3471581</v>
      </c>
      <c r="D134" s="439">
        <v>1582318</v>
      </c>
      <c r="E134" s="440"/>
      <c r="F134" s="440"/>
      <c r="G134" s="440"/>
      <c r="H134" s="441"/>
      <c r="I134" s="439">
        <v>1889263</v>
      </c>
      <c r="J134" s="441"/>
      <c r="K134" s="456" t="s">
        <v>504</v>
      </c>
      <c r="L134" s="457"/>
      <c r="M134" s="454" t="s">
        <v>505</v>
      </c>
      <c r="N134" s="455"/>
    </row>
    <row r="135" spans="2:14" ht="15" thickBot="1" x14ac:dyDescent="0.35">
      <c r="B135" s="463"/>
      <c r="C135" s="465"/>
      <c r="D135" s="458"/>
      <c r="E135" s="466"/>
      <c r="F135" s="466"/>
      <c r="G135" s="466"/>
      <c r="H135" s="459"/>
      <c r="I135" s="458"/>
      <c r="J135" s="459"/>
      <c r="K135" s="460"/>
      <c r="L135" s="461"/>
      <c r="M135" s="454"/>
      <c r="N135" s="455"/>
    </row>
    <row r="136" spans="2:14" ht="15" customHeight="1" x14ac:dyDescent="0.3">
      <c r="B136" s="146" t="s">
        <v>506</v>
      </c>
      <c r="C136" s="140" t="s">
        <v>507</v>
      </c>
      <c r="D136" s="439">
        <v>374624947</v>
      </c>
      <c r="E136" s="440"/>
      <c r="F136" s="440"/>
      <c r="G136" s="440"/>
      <c r="H136" s="441"/>
      <c r="I136" s="439">
        <v>87046836</v>
      </c>
      <c r="J136" s="441"/>
      <c r="K136" s="456" t="s">
        <v>508</v>
      </c>
      <c r="L136" s="457"/>
      <c r="M136" s="456" t="s">
        <v>521</v>
      </c>
      <c r="N136" s="457"/>
    </row>
    <row r="137" spans="2:14" ht="30" customHeight="1" thickBot="1" x14ac:dyDescent="0.35">
      <c r="B137" s="146" t="s">
        <v>509</v>
      </c>
      <c r="C137" s="141">
        <v>461671783</v>
      </c>
      <c r="D137" s="442"/>
      <c r="E137" s="443"/>
      <c r="F137" s="443"/>
      <c r="G137" s="443"/>
      <c r="H137" s="444"/>
      <c r="I137" s="442"/>
      <c r="J137" s="444"/>
      <c r="K137" s="454"/>
      <c r="L137" s="455"/>
      <c r="M137" s="454"/>
      <c r="N137" s="455"/>
    </row>
    <row r="138" spans="2:14" ht="72.599999999999994" thickBot="1" x14ac:dyDescent="0.35">
      <c r="B138" s="138" t="s">
        <v>510</v>
      </c>
      <c r="C138" s="147">
        <v>311178661</v>
      </c>
      <c r="D138" s="428">
        <v>236642908</v>
      </c>
      <c r="E138" s="449"/>
      <c r="F138" s="449"/>
      <c r="G138" s="449"/>
      <c r="H138" s="429"/>
      <c r="I138" s="428">
        <v>74535753</v>
      </c>
      <c r="J138" s="429"/>
      <c r="K138" s="445" t="s">
        <v>511</v>
      </c>
      <c r="L138" s="446"/>
      <c r="M138" s="445" t="s">
        <v>520</v>
      </c>
      <c r="N138" s="446"/>
    </row>
    <row r="139" spans="2:14" ht="180.75" customHeight="1" thickBot="1" x14ac:dyDescent="0.35">
      <c r="B139" s="138" t="s">
        <v>226</v>
      </c>
      <c r="C139" s="139">
        <v>933311822</v>
      </c>
      <c r="D139" s="428">
        <v>908466684</v>
      </c>
      <c r="E139" s="449"/>
      <c r="F139" s="449"/>
      <c r="G139" s="449"/>
      <c r="H139" s="429"/>
      <c r="I139" s="428">
        <v>24845138</v>
      </c>
      <c r="J139" s="429"/>
      <c r="K139" s="445" t="s">
        <v>517</v>
      </c>
      <c r="L139" s="446"/>
      <c r="M139" s="445" t="s">
        <v>518</v>
      </c>
      <c r="N139" s="446"/>
    </row>
    <row r="140" spans="2:14" ht="70.5" customHeight="1" thickBot="1" x14ac:dyDescent="0.35">
      <c r="B140" s="138" t="s">
        <v>228</v>
      </c>
      <c r="C140" s="139">
        <v>842492747</v>
      </c>
      <c r="D140" s="428">
        <v>801930754</v>
      </c>
      <c r="E140" s="449"/>
      <c r="F140" s="449"/>
      <c r="G140" s="449"/>
      <c r="H140" s="429"/>
      <c r="I140" s="428">
        <v>40561993</v>
      </c>
      <c r="J140" s="429"/>
      <c r="K140" s="447"/>
      <c r="L140" s="448"/>
      <c r="M140" s="445" t="s">
        <v>519</v>
      </c>
      <c r="N140" s="446"/>
    </row>
    <row r="142" spans="2:14" x14ac:dyDescent="0.3">
      <c r="B142" s="142"/>
    </row>
    <row r="143" spans="2:14" x14ac:dyDescent="0.3">
      <c r="B143" s="142"/>
    </row>
    <row r="144" spans="2:14" x14ac:dyDescent="0.3">
      <c r="B144" s="143" t="s">
        <v>512</v>
      </c>
    </row>
    <row r="145" spans="2:9" ht="15" thickBot="1" x14ac:dyDescent="0.35">
      <c r="B145" s="144"/>
      <c r="D145" s="145"/>
      <c r="E145" s="145"/>
    </row>
    <row r="146" spans="2:9" ht="120.75" customHeight="1" thickBot="1" x14ac:dyDescent="0.35">
      <c r="B146" s="152" t="s">
        <v>671</v>
      </c>
      <c r="C146" s="150" t="s">
        <v>513</v>
      </c>
      <c r="D146" s="430" t="s">
        <v>514</v>
      </c>
      <c r="E146" s="431"/>
      <c r="F146" s="431"/>
      <c r="G146" s="431"/>
      <c r="H146" s="432"/>
      <c r="I146" s="150" t="s">
        <v>515</v>
      </c>
    </row>
    <row r="147" spans="2:9" x14ac:dyDescent="0.3">
      <c r="B147" s="425">
        <f>+'4'!C7</f>
        <v>2000000</v>
      </c>
      <c r="C147" s="433">
        <f>+'4'!C11</f>
        <v>930000</v>
      </c>
      <c r="D147" s="416">
        <f>+'4'!C13</f>
        <v>27900</v>
      </c>
      <c r="E147" s="417"/>
      <c r="F147" s="417"/>
      <c r="G147" s="417"/>
      <c r="H147" s="418"/>
      <c r="I147" s="436" t="s">
        <v>516</v>
      </c>
    </row>
    <row r="148" spans="2:9" x14ac:dyDescent="0.3">
      <c r="B148" s="426"/>
      <c r="C148" s="434"/>
      <c r="D148" s="419"/>
      <c r="E148" s="420"/>
      <c r="F148" s="420"/>
      <c r="G148" s="420"/>
      <c r="H148" s="421"/>
      <c r="I148" s="437"/>
    </row>
    <row r="149" spans="2:9" x14ac:dyDescent="0.3">
      <c r="B149" s="426"/>
      <c r="C149" s="434"/>
      <c r="D149" s="419"/>
      <c r="E149" s="420"/>
      <c r="F149" s="420"/>
      <c r="G149" s="420"/>
      <c r="H149" s="421"/>
      <c r="I149" s="437"/>
    </row>
    <row r="150" spans="2:9" x14ac:dyDescent="0.3">
      <c r="B150" s="426"/>
      <c r="C150" s="434"/>
      <c r="D150" s="419"/>
      <c r="E150" s="420"/>
      <c r="F150" s="420"/>
      <c r="G150" s="420"/>
      <c r="H150" s="421"/>
      <c r="I150" s="437"/>
    </row>
    <row r="151" spans="2:9" x14ac:dyDescent="0.3">
      <c r="B151" s="426"/>
      <c r="C151" s="434"/>
      <c r="D151" s="419"/>
      <c r="E151" s="420"/>
      <c r="F151" s="420"/>
      <c r="G151" s="420"/>
      <c r="H151" s="421"/>
      <c r="I151" s="437"/>
    </row>
    <row r="152" spans="2:9" x14ac:dyDescent="0.3">
      <c r="B152" s="426"/>
      <c r="C152" s="434"/>
      <c r="D152" s="419"/>
      <c r="E152" s="420"/>
      <c r="F152" s="420"/>
      <c r="G152" s="420"/>
      <c r="H152" s="421"/>
      <c r="I152" s="437"/>
    </row>
    <row r="153" spans="2:9" x14ac:dyDescent="0.3">
      <c r="B153" s="426"/>
      <c r="C153" s="434"/>
      <c r="D153" s="419"/>
      <c r="E153" s="420"/>
      <c r="F153" s="420"/>
      <c r="G153" s="420"/>
      <c r="H153" s="421"/>
      <c r="I153" s="437"/>
    </row>
    <row r="154" spans="2:9" x14ac:dyDescent="0.3">
      <c r="B154" s="426"/>
      <c r="C154" s="434"/>
      <c r="D154" s="419"/>
      <c r="E154" s="420"/>
      <c r="F154" s="420"/>
      <c r="G154" s="420"/>
      <c r="H154" s="421"/>
      <c r="I154" s="437"/>
    </row>
    <row r="155" spans="2:9" ht="15" thickBot="1" x14ac:dyDescent="0.35">
      <c r="B155" s="427"/>
      <c r="C155" s="435"/>
      <c r="D155" s="422"/>
      <c r="E155" s="423"/>
      <c r="F155" s="423"/>
      <c r="G155" s="423"/>
      <c r="H155" s="424"/>
      <c r="I155" s="438"/>
    </row>
    <row r="156" spans="2:9" x14ac:dyDescent="0.3">
      <c r="B156" s="144"/>
    </row>
  </sheetData>
  <mergeCells count="70">
    <mergeCell ref="J116:J117"/>
    <mergeCell ref="K116:K117"/>
    <mergeCell ref="B116:B117"/>
    <mergeCell ref="D116:D117"/>
    <mergeCell ref="E116:E117"/>
    <mergeCell ref="F116:F117"/>
    <mergeCell ref="I116:I117"/>
    <mergeCell ref="J118:J120"/>
    <mergeCell ref="B121:B122"/>
    <mergeCell ref="C121:C122"/>
    <mergeCell ref="D121:D122"/>
    <mergeCell ref="E121:E122"/>
    <mergeCell ref="F121:F122"/>
    <mergeCell ref="G121:G122"/>
    <mergeCell ref="H121:H122"/>
    <mergeCell ref="B118:B120"/>
    <mergeCell ref="C118:C120"/>
    <mergeCell ref="E118:E120"/>
    <mergeCell ref="G118:G120"/>
    <mergeCell ref="H118:H120"/>
    <mergeCell ref="I118:I120"/>
    <mergeCell ref="I121:I122"/>
    <mergeCell ref="K121:K122"/>
    <mergeCell ref="B123:B126"/>
    <mergeCell ref="C123:C126"/>
    <mergeCell ref="I123:I126"/>
    <mergeCell ref="K123:K126"/>
    <mergeCell ref="B134:B135"/>
    <mergeCell ref="C134:C135"/>
    <mergeCell ref="D134:H135"/>
    <mergeCell ref="K127:K130"/>
    <mergeCell ref="B132:B133"/>
    <mergeCell ref="C132:C133"/>
    <mergeCell ref="D132:H133"/>
    <mergeCell ref="E127:E130"/>
    <mergeCell ref="F127:F130"/>
    <mergeCell ref="G127:G130"/>
    <mergeCell ref="H127:H130"/>
    <mergeCell ref="I127:I130"/>
    <mergeCell ref="B127:B130"/>
    <mergeCell ref="C127:C130"/>
    <mergeCell ref="D127:D130"/>
    <mergeCell ref="M132:N133"/>
    <mergeCell ref="M134:N135"/>
    <mergeCell ref="M136:N137"/>
    <mergeCell ref="K136:L137"/>
    <mergeCell ref="I132:J132"/>
    <mergeCell ref="I133:J133"/>
    <mergeCell ref="I134:J135"/>
    <mergeCell ref="K132:L133"/>
    <mergeCell ref="K134:L135"/>
    <mergeCell ref="D136:H137"/>
    <mergeCell ref="I136:J137"/>
    <mergeCell ref="K139:L139"/>
    <mergeCell ref="K140:L140"/>
    <mergeCell ref="M140:N140"/>
    <mergeCell ref="M139:N139"/>
    <mergeCell ref="M138:N138"/>
    <mergeCell ref="D138:H138"/>
    <mergeCell ref="D139:H139"/>
    <mergeCell ref="D140:H140"/>
    <mergeCell ref="I139:J139"/>
    <mergeCell ref="K138:L138"/>
    <mergeCell ref="D147:H155"/>
    <mergeCell ref="B147:B155"/>
    <mergeCell ref="I140:J140"/>
    <mergeCell ref="I138:J138"/>
    <mergeCell ref="D146:H146"/>
    <mergeCell ref="C147:C155"/>
    <mergeCell ref="I147:I15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workbookViewId="0">
      <selection activeCell="H55" sqref="H55"/>
    </sheetView>
  </sheetViews>
  <sheetFormatPr baseColWidth="10" defaultRowHeight="14.4" x14ac:dyDescent="0.3"/>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64"/>
  <sheetViews>
    <sheetView zoomScale="91" workbookViewId="0">
      <pane xSplit="1" ySplit="4" topLeftCell="B41" activePane="bottomRight" state="frozen"/>
      <selection pane="topRight" activeCell="B1" sqref="B1"/>
      <selection pane="bottomLeft" activeCell="A5" sqref="A5"/>
      <selection pane="bottomRight" activeCell="S59" sqref="S59"/>
    </sheetView>
  </sheetViews>
  <sheetFormatPr baseColWidth="10" defaultColWidth="12.44140625" defaultRowHeight="13.8" x14ac:dyDescent="0.3"/>
  <cols>
    <col min="1" max="1" width="4.109375" style="161" customWidth="1"/>
    <col min="2" max="6" width="12.44140625" style="161"/>
    <col min="7" max="7" width="3.33203125" style="161" bestFit="1" customWidth="1"/>
    <col min="8" max="8" width="4.109375" style="161" bestFit="1" customWidth="1"/>
    <col min="9" max="9" width="4.44140625" style="161" bestFit="1" customWidth="1"/>
    <col min="10" max="10" width="28.109375" style="161" customWidth="1"/>
    <col min="11" max="11" width="6.33203125" style="161" bestFit="1" customWidth="1"/>
    <col min="12" max="12" width="7.44140625" style="161" bestFit="1" customWidth="1"/>
    <col min="13" max="13" width="6.44140625" style="161" bestFit="1" customWidth="1"/>
    <col min="14" max="15" width="4.109375" style="161" bestFit="1" customWidth="1"/>
    <col min="16" max="16" width="4.44140625" style="161" bestFit="1" customWidth="1"/>
    <col min="17" max="18" width="4.109375" style="161" bestFit="1" customWidth="1"/>
    <col min="19" max="16384" width="12.44140625" style="161"/>
  </cols>
  <sheetData>
    <row r="2" spans="1:9" ht="14.4" x14ac:dyDescent="0.35">
      <c r="A2" s="159" t="s">
        <v>543</v>
      </c>
      <c r="B2" s="160"/>
      <c r="C2" s="160"/>
      <c r="D2" s="160"/>
      <c r="E2" s="160"/>
    </row>
    <row r="3" spans="1:9" ht="14.4" x14ac:dyDescent="0.35">
      <c r="A3" s="162" t="s">
        <v>544</v>
      </c>
      <c r="B3" s="160"/>
      <c r="C3" s="160"/>
      <c r="D3" s="160"/>
      <c r="E3" s="160"/>
    </row>
    <row r="4" spans="1:9" ht="14.4" x14ac:dyDescent="0.35">
      <c r="A4" s="163" t="s">
        <v>545</v>
      </c>
      <c r="B4" s="160"/>
      <c r="C4" s="160"/>
      <c r="D4" s="160"/>
      <c r="E4" s="160"/>
    </row>
    <row r="6" spans="1:9" ht="13.95" customHeight="1" x14ac:dyDescent="0.3">
      <c r="A6" s="508" t="s">
        <v>546</v>
      </c>
      <c r="B6" s="508"/>
      <c r="C6" s="508"/>
      <c r="D6" s="508"/>
      <c r="E6" s="508"/>
      <c r="F6" s="508"/>
      <c r="G6" s="164" t="s">
        <v>547</v>
      </c>
      <c r="H6" s="164" t="s">
        <v>548</v>
      </c>
      <c r="I6" s="164" t="s">
        <v>471</v>
      </c>
    </row>
    <row r="7" spans="1:9" ht="39.6" x14ac:dyDescent="0.3">
      <c r="A7" s="165" t="s">
        <v>549</v>
      </c>
      <c r="B7" s="166"/>
      <c r="C7" s="166"/>
      <c r="D7" s="166"/>
      <c r="E7" s="166"/>
      <c r="F7" s="166"/>
    </row>
    <row r="8" spans="1:9" x14ac:dyDescent="0.3">
      <c r="A8" s="525">
        <v>1</v>
      </c>
      <c r="B8" s="509" t="s">
        <v>550</v>
      </c>
      <c r="C8" s="510"/>
      <c r="D8" s="510"/>
      <c r="E8" s="510"/>
      <c r="F8" s="511"/>
    </row>
    <row r="9" spans="1:9" x14ac:dyDescent="0.3">
      <c r="A9" s="526"/>
      <c r="B9" s="512"/>
      <c r="C9" s="513"/>
      <c r="D9" s="513"/>
      <c r="E9" s="513"/>
      <c r="F9" s="514"/>
    </row>
    <row r="10" spans="1:9" x14ac:dyDescent="0.3">
      <c r="A10" s="526"/>
      <c r="B10" s="512"/>
      <c r="C10" s="513"/>
      <c r="D10" s="513"/>
      <c r="E10" s="513"/>
      <c r="F10" s="514"/>
    </row>
    <row r="11" spans="1:9" x14ac:dyDescent="0.3">
      <c r="A11" s="526"/>
      <c r="B11" s="512"/>
      <c r="C11" s="513"/>
      <c r="D11" s="513"/>
      <c r="E11" s="513"/>
      <c r="F11" s="514"/>
    </row>
    <row r="12" spans="1:9" x14ac:dyDescent="0.3">
      <c r="A12" s="526"/>
      <c r="B12" s="512"/>
      <c r="C12" s="513"/>
      <c r="D12" s="513"/>
      <c r="E12" s="513"/>
      <c r="F12" s="514"/>
    </row>
    <row r="13" spans="1:9" x14ac:dyDescent="0.3">
      <c r="A13" s="526"/>
      <c r="B13" s="512"/>
      <c r="C13" s="513"/>
      <c r="D13" s="513"/>
      <c r="E13" s="513"/>
      <c r="F13" s="514"/>
    </row>
    <row r="14" spans="1:9" x14ac:dyDescent="0.3">
      <c r="A14" s="527"/>
      <c r="B14" s="512"/>
      <c r="C14" s="513"/>
      <c r="D14" s="513"/>
      <c r="E14" s="513"/>
      <c r="F14" s="514"/>
    </row>
    <row r="15" spans="1:9" x14ac:dyDescent="0.3">
      <c r="A15" s="522">
        <v>2</v>
      </c>
      <c r="B15" s="509" t="s">
        <v>551</v>
      </c>
      <c r="C15" s="510"/>
      <c r="D15" s="510"/>
      <c r="E15" s="510"/>
      <c r="F15" s="511"/>
    </row>
    <row r="16" spans="1:9" x14ac:dyDescent="0.3">
      <c r="A16" s="523"/>
      <c r="B16" s="512"/>
      <c r="C16" s="513"/>
      <c r="D16" s="513"/>
      <c r="E16" s="513"/>
      <c r="F16" s="514"/>
    </row>
    <row r="17" spans="1:6" x14ac:dyDescent="0.3">
      <c r="A17" s="524"/>
      <c r="B17" s="512"/>
      <c r="C17" s="513"/>
      <c r="D17" s="513"/>
      <c r="E17" s="513"/>
      <c r="F17" s="514"/>
    </row>
    <row r="18" spans="1:6" x14ac:dyDescent="0.3">
      <c r="A18" s="522">
        <v>3</v>
      </c>
      <c r="B18" s="509" t="s">
        <v>552</v>
      </c>
      <c r="C18" s="510"/>
      <c r="D18" s="510"/>
      <c r="E18" s="510"/>
      <c r="F18" s="511"/>
    </row>
    <row r="19" spans="1:6" x14ac:dyDescent="0.3">
      <c r="A19" s="523"/>
      <c r="B19" s="512"/>
      <c r="C19" s="513"/>
      <c r="D19" s="513"/>
      <c r="E19" s="513"/>
      <c r="F19" s="514"/>
    </row>
    <row r="20" spans="1:6" x14ac:dyDescent="0.3">
      <c r="A20" s="524"/>
      <c r="B20" s="512"/>
      <c r="C20" s="513"/>
      <c r="D20" s="513"/>
      <c r="E20" s="513"/>
      <c r="F20" s="514"/>
    </row>
    <row r="21" spans="1:6" x14ac:dyDescent="0.3">
      <c r="A21" s="522">
        <v>4</v>
      </c>
      <c r="B21" s="509" t="s">
        <v>553</v>
      </c>
      <c r="C21" s="510"/>
      <c r="D21" s="510"/>
      <c r="E21" s="510"/>
      <c r="F21" s="511"/>
    </row>
    <row r="22" spans="1:6" x14ac:dyDescent="0.3">
      <c r="A22" s="523"/>
      <c r="B22" s="512"/>
      <c r="C22" s="513"/>
      <c r="D22" s="513"/>
      <c r="E22" s="513"/>
      <c r="F22" s="514"/>
    </row>
    <row r="23" spans="1:6" x14ac:dyDescent="0.3">
      <c r="A23" s="524"/>
      <c r="B23" s="512"/>
      <c r="C23" s="513"/>
      <c r="D23" s="513"/>
      <c r="E23" s="513"/>
      <c r="F23" s="514"/>
    </row>
    <row r="24" spans="1:6" x14ac:dyDescent="0.3">
      <c r="A24" s="522">
        <v>5</v>
      </c>
      <c r="B24" s="509" t="s">
        <v>554</v>
      </c>
      <c r="C24" s="510"/>
      <c r="D24" s="510"/>
      <c r="E24" s="510"/>
      <c r="F24" s="511"/>
    </row>
    <row r="25" spans="1:6" x14ac:dyDescent="0.3">
      <c r="A25" s="523"/>
      <c r="B25" s="512"/>
      <c r="C25" s="513"/>
      <c r="D25" s="513"/>
      <c r="E25" s="513"/>
      <c r="F25" s="514"/>
    </row>
    <row r="26" spans="1:6" x14ac:dyDescent="0.3">
      <c r="A26" s="524"/>
      <c r="B26" s="515"/>
      <c r="C26" s="516"/>
      <c r="D26" s="516"/>
      <c r="E26" s="516"/>
      <c r="F26" s="517"/>
    </row>
    <row r="27" spans="1:6" x14ac:dyDescent="0.3">
      <c r="A27" s="522">
        <v>6</v>
      </c>
      <c r="B27" s="509" t="s">
        <v>555</v>
      </c>
      <c r="C27" s="510"/>
      <c r="D27" s="510"/>
      <c r="E27" s="510"/>
      <c r="F27" s="511"/>
    </row>
    <row r="28" spans="1:6" x14ac:dyDescent="0.3">
      <c r="A28" s="523"/>
      <c r="B28" s="512"/>
      <c r="C28" s="513"/>
      <c r="D28" s="513"/>
      <c r="E28" s="513"/>
      <c r="F28" s="514"/>
    </row>
    <row r="29" spans="1:6" x14ac:dyDescent="0.3">
      <c r="A29" s="524"/>
      <c r="B29" s="515"/>
      <c r="C29" s="516"/>
      <c r="D29" s="516"/>
      <c r="E29" s="516"/>
      <c r="F29" s="517"/>
    </row>
    <row r="30" spans="1:6" x14ac:dyDescent="0.3">
      <c r="A30" s="167"/>
    </row>
    <row r="31" spans="1:6" x14ac:dyDescent="0.3">
      <c r="A31" s="508" t="s">
        <v>252</v>
      </c>
      <c r="B31" s="508"/>
      <c r="C31" s="508"/>
      <c r="D31" s="508"/>
      <c r="E31" s="508"/>
      <c r="F31" s="508"/>
    </row>
    <row r="32" spans="1:6" x14ac:dyDescent="0.3">
      <c r="B32" s="509" t="s">
        <v>556</v>
      </c>
      <c r="C32" s="510"/>
      <c r="D32" s="510"/>
      <c r="E32" s="510"/>
      <c r="F32" s="511"/>
    </row>
    <row r="33" spans="2:6" x14ac:dyDescent="0.3">
      <c r="B33" s="512"/>
      <c r="C33" s="513"/>
      <c r="D33" s="513"/>
      <c r="E33" s="513"/>
      <c r="F33" s="514"/>
    </row>
    <row r="34" spans="2:6" x14ac:dyDescent="0.3">
      <c r="B34" s="515"/>
      <c r="C34" s="516"/>
      <c r="D34" s="516"/>
      <c r="E34" s="516"/>
      <c r="F34" s="517"/>
    </row>
    <row r="36" spans="2:6" x14ac:dyDescent="0.3">
      <c r="B36" s="518" t="s">
        <v>557</v>
      </c>
      <c r="C36" s="519"/>
      <c r="D36" s="519"/>
      <c r="F36" s="168" t="s">
        <v>558</v>
      </c>
    </row>
    <row r="37" spans="2:6" x14ac:dyDescent="0.3">
      <c r="B37" s="169" t="s">
        <v>559</v>
      </c>
      <c r="C37" s="170"/>
      <c r="D37" s="171"/>
      <c r="F37" s="168" t="s">
        <v>558</v>
      </c>
    </row>
    <row r="38" spans="2:6" x14ac:dyDescent="0.3">
      <c r="B38" s="172" t="s">
        <v>560</v>
      </c>
      <c r="C38" s="173"/>
      <c r="D38" s="171"/>
      <c r="F38" s="168" t="s">
        <v>558</v>
      </c>
    </row>
    <row r="40" spans="2:6" x14ac:dyDescent="0.3">
      <c r="B40" s="520" t="s">
        <v>561</v>
      </c>
      <c r="C40" s="520"/>
      <c r="D40" s="520"/>
      <c r="E40" s="520"/>
      <c r="F40" s="520"/>
    </row>
    <row r="41" spans="2:6" x14ac:dyDescent="0.3">
      <c r="B41" s="520"/>
      <c r="C41" s="520"/>
      <c r="D41" s="520"/>
      <c r="E41" s="520"/>
      <c r="F41" s="520"/>
    </row>
    <row r="43" spans="2:6" x14ac:dyDescent="0.3">
      <c r="B43" s="174" t="s">
        <v>562</v>
      </c>
      <c r="C43" s="175"/>
      <c r="F43" s="176">
        <f>+H$388</f>
        <v>0</v>
      </c>
    </row>
    <row r="44" spans="2:6" x14ac:dyDescent="0.3">
      <c r="B44" s="174" t="s">
        <v>563</v>
      </c>
      <c r="C44" s="177"/>
      <c r="F44" s="176">
        <f>+I$388</f>
        <v>0</v>
      </c>
    </row>
    <row r="45" spans="2:6" x14ac:dyDescent="0.3">
      <c r="B45" s="174" t="s">
        <v>564</v>
      </c>
      <c r="C45" s="177"/>
      <c r="F45" s="176">
        <f>+J$388</f>
        <v>0</v>
      </c>
    </row>
    <row r="46" spans="2:6" x14ac:dyDescent="0.3">
      <c r="B46" s="174" t="s">
        <v>565</v>
      </c>
      <c r="C46" s="178"/>
      <c r="F46" s="176">
        <f>+K$388</f>
        <v>0</v>
      </c>
    </row>
    <row r="47" spans="2:6" x14ac:dyDescent="0.3">
      <c r="B47" s="179" t="s">
        <v>566</v>
      </c>
      <c r="C47" s="178"/>
      <c r="F47" s="176" t="e">
        <f>+#REF!</f>
        <v>#REF!</v>
      </c>
    </row>
    <row r="49" spans="2:21" x14ac:dyDescent="0.3">
      <c r="E49" s="161" t="s">
        <v>567</v>
      </c>
      <c r="F49" s="180" t="e">
        <f>SUM(F43:F48)</f>
        <v>#REF!</v>
      </c>
    </row>
    <row r="51" spans="2:21" x14ac:dyDescent="0.3">
      <c r="B51" s="161" t="s">
        <v>568</v>
      </c>
    </row>
    <row r="54" spans="2:21" ht="45" customHeight="1" x14ac:dyDescent="0.3">
      <c r="B54" s="521" t="s">
        <v>569</v>
      </c>
      <c r="C54" s="521"/>
      <c r="D54" s="521"/>
      <c r="E54" s="521"/>
      <c r="F54" s="521"/>
      <c r="G54" s="501" t="s">
        <v>547</v>
      </c>
      <c r="H54" s="501" t="s">
        <v>548</v>
      </c>
      <c r="I54" s="501" t="s">
        <v>471</v>
      </c>
      <c r="J54" s="502" t="s">
        <v>570</v>
      </c>
      <c r="K54" s="181" t="s">
        <v>571</v>
      </c>
      <c r="L54" s="182" t="s">
        <v>572</v>
      </c>
      <c r="M54" s="183" t="s">
        <v>573</v>
      </c>
      <c r="N54" s="503" t="s">
        <v>574</v>
      </c>
      <c r="O54" s="503"/>
      <c r="P54" s="503"/>
      <c r="Q54" s="503"/>
      <c r="R54" s="503"/>
      <c r="S54" s="504" t="s">
        <v>575</v>
      </c>
      <c r="T54" s="505"/>
      <c r="U54" s="505"/>
    </row>
    <row r="55" spans="2:21" ht="14.4" x14ac:dyDescent="0.3">
      <c r="B55" s="521"/>
      <c r="C55" s="521"/>
      <c r="D55" s="521"/>
      <c r="E55" s="521"/>
      <c r="F55" s="521"/>
      <c r="G55" s="501"/>
      <c r="H55" s="501"/>
      <c r="I55" s="501"/>
      <c r="J55" s="502"/>
      <c r="K55" s="184" t="s">
        <v>117</v>
      </c>
      <c r="L55" s="185" t="s">
        <v>528</v>
      </c>
      <c r="M55" s="185" t="s">
        <v>576</v>
      </c>
      <c r="N55" s="186" t="s">
        <v>478</v>
      </c>
      <c r="O55" s="186" t="s">
        <v>153</v>
      </c>
      <c r="P55" s="186" t="s">
        <v>117</v>
      </c>
      <c r="Q55" s="186" t="s">
        <v>120</v>
      </c>
      <c r="R55" s="186" t="s">
        <v>118</v>
      </c>
      <c r="S55" s="504"/>
      <c r="T55" s="505"/>
      <c r="U55" s="505"/>
    </row>
    <row r="56" spans="2:21" ht="13.95" customHeight="1" x14ac:dyDescent="0.3"/>
    <row r="57" spans="2:21" ht="13.95" customHeight="1" x14ac:dyDescent="0.3">
      <c r="B57" s="187" t="s">
        <v>577</v>
      </c>
      <c r="C57" s="506" t="s">
        <v>578</v>
      </c>
      <c r="D57" s="507"/>
      <c r="E57" s="507"/>
      <c r="F57" s="507"/>
      <c r="S57" s="240"/>
      <c r="T57" s="240"/>
      <c r="U57" s="240"/>
    </row>
    <row r="58" spans="2:21" ht="13.95" customHeight="1" x14ac:dyDescent="0.3">
      <c r="B58" s="188" t="s">
        <v>579</v>
      </c>
      <c r="C58" s="499" t="s">
        <v>580</v>
      </c>
      <c r="D58" s="500"/>
      <c r="E58" s="500"/>
      <c r="F58" s="500"/>
      <c r="S58" s="240"/>
      <c r="T58" s="240"/>
      <c r="U58" s="240"/>
    </row>
    <row r="59" spans="2:21" ht="13.95" customHeight="1" x14ac:dyDescent="0.3">
      <c r="B59" s="188" t="s">
        <v>579</v>
      </c>
      <c r="C59" s="499" t="s">
        <v>581</v>
      </c>
      <c r="D59" s="500"/>
      <c r="E59" s="500"/>
      <c r="F59" s="500"/>
      <c r="S59" s="240"/>
      <c r="T59" s="240"/>
      <c r="U59" s="240"/>
    </row>
    <row r="60" spans="2:21" ht="13.95" customHeight="1" x14ac:dyDescent="0.3">
      <c r="B60" s="189" t="s">
        <v>579</v>
      </c>
      <c r="C60" s="499" t="s">
        <v>582</v>
      </c>
      <c r="D60" s="500"/>
      <c r="E60" s="500"/>
      <c r="F60" s="500"/>
      <c r="S60" s="240"/>
      <c r="T60" s="240"/>
      <c r="U60" s="240"/>
    </row>
    <row r="61" spans="2:21" ht="13.95" customHeight="1" x14ac:dyDescent="0.3">
      <c r="B61" s="189"/>
      <c r="C61" s="499" t="s">
        <v>583</v>
      </c>
      <c r="D61" s="500"/>
      <c r="E61" s="500"/>
      <c r="F61" s="500"/>
      <c r="S61" s="240"/>
      <c r="T61" s="240"/>
      <c r="U61" s="240"/>
    </row>
    <row r="62" spans="2:21" ht="13.95" customHeight="1" x14ac:dyDescent="0.3">
      <c r="B62" s="188"/>
      <c r="C62" s="499" t="s">
        <v>584</v>
      </c>
      <c r="D62" s="500"/>
      <c r="E62" s="500"/>
      <c r="F62" s="500"/>
      <c r="S62" s="240"/>
      <c r="T62" s="240"/>
      <c r="U62" s="240"/>
    </row>
    <row r="63" spans="2:21" ht="13.95" customHeight="1" x14ac:dyDescent="0.3">
      <c r="B63" s="188" t="s">
        <v>579</v>
      </c>
      <c r="C63" s="499" t="s">
        <v>585</v>
      </c>
      <c r="D63" s="500"/>
      <c r="E63" s="500"/>
      <c r="F63" s="500"/>
      <c r="S63" s="240"/>
      <c r="T63" s="240"/>
      <c r="U63" s="240"/>
    </row>
    <row r="64" spans="2:21" x14ac:dyDescent="0.3">
      <c r="S64" s="240"/>
      <c r="T64" s="240"/>
      <c r="U64" s="240"/>
    </row>
  </sheetData>
  <protectedRanges>
    <protectedRange sqref="F8:F29" name="Compañía objetivos conclusión efecto y responsables_2"/>
    <protectedRange sqref="C36:C38" name="Compañía objetivos conclusión efecto y responsables_2_1"/>
    <protectedRange sqref="C43:C47" name="Compañía objetivos conclusión efecto y responsables_1"/>
  </protectedRanges>
  <mergeCells count="31">
    <mergeCell ref="A18:A20"/>
    <mergeCell ref="B18:F20"/>
    <mergeCell ref="A6:F6"/>
    <mergeCell ref="A8:A14"/>
    <mergeCell ref="B8:F14"/>
    <mergeCell ref="A15:A17"/>
    <mergeCell ref="B15:F17"/>
    <mergeCell ref="A21:A23"/>
    <mergeCell ref="B21:F23"/>
    <mergeCell ref="A24:A26"/>
    <mergeCell ref="B24:F26"/>
    <mergeCell ref="A27:A29"/>
    <mergeCell ref="B27:F29"/>
    <mergeCell ref="S54:U55"/>
    <mergeCell ref="C57:F57"/>
    <mergeCell ref="A31:F31"/>
    <mergeCell ref="B32:F34"/>
    <mergeCell ref="B36:D36"/>
    <mergeCell ref="B40:F41"/>
    <mergeCell ref="B54:F55"/>
    <mergeCell ref="G54:G55"/>
    <mergeCell ref="C63:F63"/>
    <mergeCell ref="H54:H55"/>
    <mergeCell ref="I54:I55"/>
    <mergeCell ref="J54:J55"/>
    <mergeCell ref="N54:R54"/>
    <mergeCell ref="C58:F58"/>
    <mergeCell ref="C59:F59"/>
    <mergeCell ref="C60:F60"/>
    <mergeCell ref="C61:F61"/>
    <mergeCell ref="C62:F62"/>
  </mergeCells>
  <dataValidations count="1">
    <dataValidation allowBlank="1" showInputMessage="1" promptTitle="PARA CONTESTAR" prompt="MARQUE SI, NO O N/A _x000a_ANOTANDO LA LETRA _x000a_&quot;P&quot; MAYUSCULA _x000a_" sqref="G6:I6 G54:I54 G56:I56"/>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62"/>
  <sheetViews>
    <sheetView zoomScaleNormal="100" workbookViewId="0">
      <pane xSplit="1" ySplit="4" topLeftCell="B41" activePane="bottomRight" state="frozen"/>
      <selection activeCell="B5" sqref="B5"/>
      <selection pane="topRight" activeCell="B5" sqref="B5"/>
      <selection pane="bottomLeft" activeCell="B5" sqref="B5"/>
      <selection pane="bottomRight" activeCell="S51" sqref="S51"/>
    </sheetView>
  </sheetViews>
  <sheetFormatPr baseColWidth="10" defaultColWidth="12.44140625" defaultRowHeight="13.8" x14ac:dyDescent="0.3"/>
  <cols>
    <col min="1" max="1" width="4.109375" style="161" customWidth="1"/>
    <col min="2" max="6" width="12.44140625" style="161"/>
    <col min="7" max="7" width="3.33203125" style="161" bestFit="1" customWidth="1"/>
    <col min="8" max="8" width="4.109375" style="161" bestFit="1" customWidth="1"/>
    <col min="9" max="9" width="4.44140625" style="161" bestFit="1" customWidth="1"/>
    <col min="10" max="10" width="28.109375" style="161" customWidth="1"/>
    <col min="11" max="11" width="6.33203125" style="161" bestFit="1" customWidth="1"/>
    <col min="12" max="12" width="7.44140625" style="161" bestFit="1" customWidth="1"/>
    <col min="13" max="13" width="6.44140625" style="161" bestFit="1" customWidth="1"/>
    <col min="14" max="15" width="4.109375" style="161" bestFit="1" customWidth="1"/>
    <col min="16" max="16" width="4.44140625" style="161" bestFit="1" customWidth="1"/>
    <col min="17" max="18" width="4.109375" style="161" bestFit="1" customWidth="1"/>
    <col min="19" max="16384" width="12.44140625" style="161"/>
  </cols>
  <sheetData>
    <row r="2" spans="1:9" ht="14.4" x14ac:dyDescent="0.35">
      <c r="A2" s="159" t="s">
        <v>543</v>
      </c>
      <c r="B2" s="160"/>
      <c r="C2" s="160"/>
      <c r="D2" s="160"/>
      <c r="E2" s="160"/>
    </row>
    <row r="3" spans="1:9" ht="14.4" x14ac:dyDescent="0.35">
      <c r="A3" s="162" t="s">
        <v>544</v>
      </c>
      <c r="B3" s="160"/>
      <c r="C3" s="160"/>
      <c r="D3" s="160"/>
      <c r="E3" s="160"/>
    </row>
    <row r="4" spans="1:9" ht="14.4" x14ac:dyDescent="0.35">
      <c r="A4" s="163" t="s">
        <v>586</v>
      </c>
      <c r="B4" s="160"/>
      <c r="C4" s="160"/>
      <c r="D4" s="160"/>
      <c r="E4" s="160"/>
    </row>
    <row r="6" spans="1:9" ht="13.95" customHeight="1" x14ac:dyDescent="0.3">
      <c r="A6" s="508" t="s">
        <v>546</v>
      </c>
      <c r="B6" s="508"/>
      <c r="C6" s="508"/>
      <c r="D6" s="508"/>
      <c r="E6" s="508"/>
      <c r="F6" s="508"/>
      <c r="G6" s="164" t="s">
        <v>547</v>
      </c>
      <c r="H6" s="164" t="s">
        <v>548</v>
      </c>
      <c r="I6" s="164" t="s">
        <v>471</v>
      </c>
    </row>
    <row r="7" spans="1:9" ht="39.6" x14ac:dyDescent="0.3">
      <c r="A7" s="165" t="s">
        <v>549</v>
      </c>
      <c r="B7" s="166"/>
      <c r="C7" s="166"/>
      <c r="D7" s="166"/>
      <c r="E7" s="166"/>
      <c r="F7" s="166"/>
    </row>
    <row r="8" spans="1:9" x14ac:dyDescent="0.3">
      <c r="A8" s="522">
        <v>1</v>
      </c>
      <c r="B8" s="509" t="s">
        <v>587</v>
      </c>
      <c r="C8" s="510"/>
      <c r="D8" s="510"/>
      <c r="E8" s="510"/>
      <c r="F8" s="511"/>
    </row>
    <row r="9" spans="1:9" x14ac:dyDescent="0.3">
      <c r="A9" s="523"/>
      <c r="B9" s="512"/>
      <c r="C9" s="513"/>
      <c r="D9" s="513"/>
      <c r="E9" s="513"/>
      <c r="F9" s="514"/>
    </row>
    <row r="10" spans="1:9" x14ac:dyDescent="0.3">
      <c r="A10" s="524"/>
      <c r="B10" s="512"/>
      <c r="C10" s="513"/>
      <c r="D10" s="513"/>
      <c r="E10" s="513"/>
      <c r="F10" s="514"/>
    </row>
    <row r="11" spans="1:9" x14ac:dyDescent="0.3">
      <c r="A11" s="522">
        <v>2</v>
      </c>
      <c r="B11" s="509" t="s">
        <v>588</v>
      </c>
      <c r="C11" s="510"/>
      <c r="D11" s="510"/>
      <c r="E11" s="510"/>
      <c r="F11" s="511"/>
    </row>
    <row r="12" spans="1:9" x14ac:dyDescent="0.3">
      <c r="A12" s="523"/>
      <c r="B12" s="512"/>
      <c r="C12" s="513"/>
      <c r="D12" s="513"/>
      <c r="E12" s="513"/>
      <c r="F12" s="514"/>
    </row>
    <row r="13" spans="1:9" x14ac:dyDescent="0.3">
      <c r="A13" s="524"/>
      <c r="B13" s="512"/>
      <c r="C13" s="513"/>
      <c r="D13" s="513"/>
      <c r="E13" s="513"/>
      <c r="F13" s="514"/>
    </row>
    <row r="14" spans="1:9" x14ac:dyDescent="0.3">
      <c r="A14" s="522">
        <v>3</v>
      </c>
      <c r="B14" s="509" t="s">
        <v>589</v>
      </c>
      <c r="C14" s="510"/>
      <c r="D14" s="510"/>
      <c r="E14" s="510"/>
      <c r="F14" s="511"/>
    </row>
    <row r="15" spans="1:9" x14ac:dyDescent="0.3">
      <c r="A15" s="523"/>
      <c r="B15" s="512"/>
      <c r="C15" s="513"/>
      <c r="D15" s="513"/>
      <c r="E15" s="513"/>
      <c r="F15" s="514"/>
    </row>
    <row r="16" spans="1:9" x14ac:dyDescent="0.3">
      <c r="A16" s="524"/>
      <c r="B16" s="512"/>
      <c r="C16" s="513"/>
      <c r="D16" s="513"/>
      <c r="E16" s="513"/>
      <c r="F16" s="514"/>
    </row>
    <row r="17" spans="1:6" x14ac:dyDescent="0.3">
      <c r="A17" s="522">
        <v>4</v>
      </c>
      <c r="B17" s="509" t="s">
        <v>590</v>
      </c>
      <c r="C17" s="510"/>
      <c r="D17" s="510"/>
      <c r="E17" s="510"/>
      <c r="F17" s="511"/>
    </row>
    <row r="18" spans="1:6" x14ac:dyDescent="0.3">
      <c r="A18" s="523"/>
      <c r="B18" s="512"/>
      <c r="C18" s="513"/>
      <c r="D18" s="513"/>
      <c r="E18" s="513"/>
      <c r="F18" s="514"/>
    </row>
    <row r="19" spans="1:6" x14ac:dyDescent="0.3">
      <c r="A19" s="524"/>
      <c r="B19" s="515"/>
      <c r="C19" s="516"/>
      <c r="D19" s="516"/>
      <c r="E19" s="516"/>
      <c r="F19" s="517"/>
    </row>
    <row r="20" spans="1:6" x14ac:dyDescent="0.3">
      <c r="A20" s="522">
        <v>5</v>
      </c>
      <c r="B20" s="509" t="s">
        <v>591</v>
      </c>
      <c r="C20" s="510"/>
      <c r="D20" s="510"/>
      <c r="E20" s="510"/>
      <c r="F20" s="511"/>
    </row>
    <row r="21" spans="1:6" x14ac:dyDescent="0.3">
      <c r="A21" s="523"/>
      <c r="B21" s="512"/>
      <c r="C21" s="513"/>
      <c r="D21" s="513"/>
      <c r="E21" s="513"/>
      <c r="F21" s="514"/>
    </row>
    <row r="22" spans="1:6" x14ac:dyDescent="0.3">
      <c r="A22" s="524"/>
      <c r="B22" s="515"/>
      <c r="C22" s="516"/>
      <c r="D22" s="516"/>
      <c r="E22" s="516"/>
      <c r="F22" s="517"/>
    </row>
    <row r="23" spans="1:6" x14ac:dyDescent="0.3">
      <c r="A23" s="167"/>
    </row>
    <row r="24" spans="1:6" x14ac:dyDescent="0.3">
      <c r="A24" s="508" t="s">
        <v>252</v>
      </c>
      <c r="B24" s="508"/>
      <c r="C24" s="508"/>
      <c r="D24" s="508"/>
      <c r="E24" s="508"/>
      <c r="F24" s="508"/>
    </row>
    <row r="25" spans="1:6" x14ac:dyDescent="0.3">
      <c r="B25" s="509" t="s">
        <v>556</v>
      </c>
      <c r="C25" s="510"/>
      <c r="D25" s="510"/>
      <c r="E25" s="510"/>
      <c r="F25" s="511"/>
    </row>
    <row r="26" spans="1:6" x14ac:dyDescent="0.3">
      <c r="B26" s="512"/>
      <c r="C26" s="513"/>
      <c r="D26" s="513"/>
      <c r="E26" s="513"/>
      <c r="F26" s="514"/>
    </row>
    <row r="27" spans="1:6" x14ac:dyDescent="0.3">
      <c r="B27" s="515"/>
      <c r="C27" s="516"/>
      <c r="D27" s="516"/>
      <c r="E27" s="516"/>
      <c r="F27" s="517"/>
    </row>
    <row r="29" spans="1:6" x14ac:dyDescent="0.3">
      <c r="B29" s="518" t="s">
        <v>557</v>
      </c>
      <c r="C29" s="519"/>
      <c r="D29" s="519"/>
      <c r="F29" s="168" t="s">
        <v>558</v>
      </c>
    </row>
    <row r="30" spans="1:6" x14ac:dyDescent="0.3">
      <c r="B30" s="169" t="s">
        <v>559</v>
      </c>
      <c r="C30" s="170"/>
      <c r="D30" s="171"/>
      <c r="F30" s="168" t="s">
        <v>558</v>
      </c>
    </row>
    <row r="31" spans="1:6" x14ac:dyDescent="0.3">
      <c r="B31" s="172" t="s">
        <v>560</v>
      </c>
      <c r="C31" s="173"/>
      <c r="D31" s="171"/>
      <c r="F31" s="168" t="s">
        <v>558</v>
      </c>
    </row>
    <row r="33" spans="2:21" x14ac:dyDescent="0.3">
      <c r="B33" s="520" t="s">
        <v>561</v>
      </c>
      <c r="C33" s="520"/>
      <c r="D33" s="520"/>
      <c r="E33" s="520"/>
      <c r="F33" s="520"/>
    </row>
    <row r="34" spans="2:21" x14ac:dyDescent="0.3">
      <c r="B34" s="520"/>
      <c r="C34" s="520"/>
      <c r="D34" s="520"/>
      <c r="E34" s="520"/>
      <c r="F34" s="520"/>
    </row>
    <row r="36" spans="2:21" x14ac:dyDescent="0.3">
      <c r="B36" s="174" t="s">
        <v>562</v>
      </c>
      <c r="C36" s="175"/>
      <c r="F36" s="176">
        <f>+H$380</f>
        <v>0</v>
      </c>
    </row>
    <row r="37" spans="2:21" x14ac:dyDescent="0.3">
      <c r="B37" s="174" t="s">
        <v>563</v>
      </c>
      <c r="C37" s="177"/>
      <c r="F37" s="176">
        <f>+I$380</f>
        <v>0</v>
      </c>
    </row>
    <row r="38" spans="2:21" x14ac:dyDescent="0.3">
      <c r="B38" s="174" t="s">
        <v>564</v>
      </c>
      <c r="C38" s="177"/>
      <c r="F38" s="176">
        <f>+J$380</f>
        <v>0</v>
      </c>
    </row>
    <row r="39" spans="2:21" x14ac:dyDescent="0.3">
      <c r="B39" s="174" t="s">
        <v>565</v>
      </c>
      <c r="C39" s="178"/>
      <c r="F39" s="176">
        <f>+K$380</f>
        <v>0</v>
      </c>
    </row>
    <row r="40" spans="2:21" x14ac:dyDescent="0.3">
      <c r="B40" s="179" t="s">
        <v>566</v>
      </c>
      <c r="C40" s="178"/>
      <c r="F40" s="176">
        <f>+K$380</f>
        <v>0</v>
      </c>
    </row>
    <row r="42" spans="2:21" x14ac:dyDescent="0.3">
      <c r="E42" s="161" t="s">
        <v>567</v>
      </c>
      <c r="F42" s="180">
        <f>SUM(F36:F41)</f>
        <v>0</v>
      </c>
    </row>
    <row r="44" spans="2:21" x14ac:dyDescent="0.3">
      <c r="B44" s="161" t="s">
        <v>568</v>
      </c>
    </row>
    <row r="47" spans="2:21" ht="45" customHeight="1" x14ac:dyDescent="0.3">
      <c r="B47" s="521" t="s">
        <v>569</v>
      </c>
      <c r="C47" s="521"/>
      <c r="D47" s="521"/>
      <c r="E47" s="521"/>
      <c r="F47" s="521"/>
      <c r="G47" s="501" t="s">
        <v>547</v>
      </c>
      <c r="H47" s="501" t="s">
        <v>548</v>
      </c>
      <c r="I47" s="501" t="s">
        <v>471</v>
      </c>
      <c r="J47" s="502" t="s">
        <v>570</v>
      </c>
      <c r="K47" s="181" t="s">
        <v>571</v>
      </c>
      <c r="L47" s="182" t="s">
        <v>572</v>
      </c>
      <c r="M47" s="183" t="s">
        <v>573</v>
      </c>
      <c r="N47" s="503" t="s">
        <v>574</v>
      </c>
      <c r="O47" s="503"/>
      <c r="P47" s="503"/>
      <c r="Q47" s="503"/>
      <c r="R47" s="503"/>
      <c r="S47" s="504" t="s">
        <v>575</v>
      </c>
      <c r="T47" s="505"/>
      <c r="U47" s="505"/>
    </row>
    <row r="48" spans="2:21" ht="14.4" x14ac:dyDescent="0.3">
      <c r="B48" s="521"/>
      <c r="C48" s="521"/>
      <c r="D48" s="521"/>
      <c r="E48" s="521"/>
      <c r="F48" s="521"/>
      <c r="G48" s="501"/>
      <c r="H48" s="501"/>
      <c r="I48" s="501"/>
      <c r="J48" s="502"/>
      <c r="K48" s="184" t="s">
        <v>117</v>
      </c>
      <c r="L48" s="185" t="s">
        <v>528</v>
      </c>
      <c r="M48" s="185" t="s">
        <v>576</v>
      </c>
      <c r="N48" s="186" t="s">
        <v>478</v>
      </c>
      <c r="O48" s="186" t="s">
        <v>153</v>
      </c>
      <c r="P48" s="186" t="s">
        <v>117</v>
      </c>
      <c r="Q48" s="186" t="s">
        <v>120</v>
      </c>
      <c r="R48" s="186" t="s">
        <v>118</v>
      </c>
      <c r="S48" s="504"/>
      <c r="T48" s="505"/>
      <c r="U48" s="505"/>
    </row>
    <row r="49" spans="2:6" ht="13.95" customHeight="1" x14ac:dyDescent="0.3">
      <c r="B49" s="187" t="s">
        <v>577</v>
      </c>
      <c r="C49" s="529" t="s">
        <v>592</v>
      </c>
      <c r="D49" s="529"/>
      <c r="E49" s="529"/>
      <c r="F49" s="529"/>
    </row>
    <row r="50" spans="2:6" ht="13.95" customHeight="1" x14ac:dyDescent="0.3">
      <c r="B50" s="187" t="s">
        <v>579</v>
      </c>
      <c r="C50" s="528" t="s">
        <v>593</v>
      </c>
      <c r="D50" s="528"/>
      <c r="E50" s="528"/>
      <c r="F50" s="528"/>
    </row>
    <row r="51" spans="2:6" ht="13.95" customHeight="1" x14ac:dyDescent="0.3">
      <c r="B51" s="187"/>
      <c r="C51" s="528" t="s">
        <v>594</v>
      </c>
      <c r="D51" s="528"/>
      <c r="E51" s="528"/>
      <c r="F51" s="528"/>
    </row>
    <row r="52" spans="2:6" ht="13.95" customHeight="1" x14ac:dyDescent="0.3">
      <c r="B52" s="187"/>
      <c r="C52" s="528" t="s">
        <v>595</v>
      </c>
      <c r="D52" s="528"/>
      <c r="E52" s="528"/>
      <c r="F52" s="528"/>
    </row>
    <row r="53" spans="2:6" ht="13.95" customHeight="1" x14ac:dyDescent="0.3">
      <c r="B53" s="187"/>
      <c r="C53" s="528" t="s">
        <v>596</v>
      </c>
      <c r="D53" s="528"/>
      <c r="E53" s="528"/>
      <c r="F53" s="528"/>
    </row>
    <row r="54" spans="2:6" ht="13.95" customHeight="1" x14ac:dyDescent="0.3">
      <c r="B54" s="187"/>
      <c r="C54" s="528" t="s">
        <v>597</v>
      </c>
      <c r="D54" s="528" t="s">
        <v>597</v>
      </c>
      <c r="E54" s="528" t="s">
        <v>597</v>
      </c>
      <c r="F54" s="528" t="s">
        <v>597</v>
      </c>
    </row>
    <row r="55" spans="2:6" ht="13.95" customHeight="1" x14ac:dyDescent="0.3">
      <c r="B55" s="187"/>
      <c r="C55" s="528" t="s">
        <v>598</v>
      </c>
      <c r="D55" s="528" t="s">
        <v>598</v>
      </c>
      <c r="E55" s="528" t="s">
        <v>598</v>
      </c>
      <c r="F55" s="528" t="s">
        <v>598</v>
      </c>
    </row>
    <row r="56" spans="2:6" x14ac:dyDescent="0.3">
      <c r="B56" s="190"/>
      <c r="C56" s="528" t="s">
        <v>599</v>
      </c>
      <c r="D56" s="528" t="s">
        <v>599</v>
      </c>
      <c r="E56" s="528" t="s">
        <v>599</v>
      </c>
      <c r="F56" s="528" t="s">
        <v>599</v>
      </c>
    </row>
    <row r="57" spans="2:6" x14ac:dyDescent="0.3">
      <c r="B57" s="190"/>
      <c r="C57" s="528" t="s">
        <v>600</v>
      </c>
      <c r="D57" s="528" t="s">
        <v>600</v>
      </c>
      <c r="E57" s="528" t="s">
        <v>600</v>
      </c>
      <c r="F57" s="528" t="s">
        <v>600</v>
      </c>
    </row>
    <row r="58" spans="2:6" x14ac:dyDescent="0.3">
      <c r="B58" s="190"/>
      <c r="C58" s="528" t="s">
        <v>601</v>
      </c>
      <c r="D58" s="528" t="s">
        <v>601</v>
      </c>
      <c r="E58" s="528" t="s">
        <v>601</v>
      </c>
      <c r="F58" s="528" t="s">
        <v>601</v>
      </c>
    </row>
    <row r="59" spans="2:6" x14ac:dyDescent="0.3">
      <c r="B59" s="190"/>
      <c r="C59" s="528" t="s">
        <v>602</v>
      </c>
      <c r="D59" s="528" t="s">
        <v>602</v>
      </c>
      <c r="E59" s="528" t="s">
        <v>602</v>
      </c>
      <c r="F59" s="528" t="s">
        <v>602</v>
      </c>
    </row>
    <row r="60" spans="2:6" x14ac:dyDescent="0.3">
      <c r="B60" s="190"/>
      <c r="C60" s="528" t="s">
        <v>603</v>
      </c>
      <c r="D60" s="528" t="s">
        <v>603</v>
      </c>
      <c r="E60" s="528" t="s">
        <v>603</v>
      </c>
      <c r="F60" s="528" t="s">
        <v>603</v>
      </c>
    </row>
    <row r="61" spans="2:6" x14ac:dyDescent="0.3">
      <c r="C61" s="499"/>
      <c r="D61" s="500"/>
      <c r="E61" s="500"/>
      <c r="F61" s="500"/>
    </row>
    <row r="62" spans="2:6" x14ac:dyDescent="0.3">
      <c r="C62" s="499"/>
      <c r="D62" s="500"/>
      <c r="E62" s="500"/>
      <c r="F62" s="500"/>
    </row>
  </sheetData>
  <protectedRanges>
    <protectedRange sqref="F8:F22" name="Compañía objetivos conclusión efecto y responsables_2"/>
    <protectedRange sqref="C29:C31" name="Compañía objetivos conclusión efecto y responsables_2_1"/>
    <protectedRange sqref="C36:C40" name="Compañía objetivos conclusión efecto y responsables_1"/>
  </protectedRanges>
  <mergeCells count="36">
    <mergeCell ref="B25:F27"/>
    <mergeCell ref="A6:F6"/>
    <mergeCell ref="A8:A10"/>
    <mergeCell ref="B8:F10"/>
    <mergeCell ref="A11:A13"/>
    <mergeCell ref="B11:F13"/>
    <mergeCell ref="A14:A16"/>
    <mergeCell ref="B14:F16"/>
    <mergeCell ref="A17:A19"/>
    <mergeCell ref="B17:F19"/>
    <mergeCell ref="A20:A22"/>
    <mergeCell ref="B20:F22"/>
    <mergeCell ref="A24:F24"/>
    <mergeCell ref="B29:D29"/>
    <mergeCell ref="B33:F34"/>
    <mergeCell ref="B47:F48"/>
    <mergeCell ref="G47:G48"/>
    <mergeCell ref="H47:H48"/>
    <mergeCell ref="C57:F57"/>
    <mergeCell ref="J47:J48"/>
    <mergeCell ref="N47:R47"/>
    <mergeCell ref="S47:U48"/>
    <mergeCell ref="C49:F49"/>
    <mergeCell ref="C50:F50"/>
    <mergeCell ref="C51:F51"/>
    <mergeCell ref="I47:I48"/>
    <mergeCell ref="C52:F52"/>
    <mergeCell ref="C53:F53"/>
    <mergeCell ref="C54:F54"/>
    <mergeCell ref="C55:F55"/>
    <mergeCell ref="C56:F56"/>
    <mergeCell ref="C58:F58"/>
    <mergeCell ref="C59:F59"/>
    <mergeCell ref="C60:F60"/>
    <mergeCell ref="C61:F61"/>
    <mergeCell ref="C62:F62"/>
  </mergeCells>
  <dataValidations count="1">
    <dataValidation allowBlank="1" showInputMessage="1" promptTitle="PARA CONTESTAR" prompt="MARQUE SI, NO O N/A _x000a_ANOTANDO LA LETRA _x000a_&quot;P&quot; MAYUSCULA _x000a_" sqref="G6:I6 G47:I47"/>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0"/>
  <sheetViews>
    <sheetView zoomScale="175" zoomScaleNormal="175" workbookViewId="0">
      <pane xSplit="1" ySplit="3" topLeftCell="C7" activePane="bottomRight" state="frozen"/>
      <selection pane="topRight" activeCell="B1" sqref="B1"/>
      <selection pane="bottomLeft" activeCell="A4" sqref="A4"/>
      <selection pane="bottomRight" activeCell="E3" sqref="E3"/>
    </sheetView>
  </sheetViews>
  <sheetFormatPr baseColWidth="10" defaultColWidth="11.44140625" defaultRowHeight="13.2" x14ac:dyDescent="0.25"/>
  <cols>
    <col min="1" max="1" width="11.44140625" style="24"/>
    <col min="2" max="2" width="47.77734375" style="24" customWidth="1"/>
    <col min="3" max="3" width="20.44140625" style="24" customWidth="1"/>
    <col min="4" max="4" width="32.44140625" style="24" customWidth="1"/>
    <col min="5" max="5" width="66.33203125" style="24" customWidth="1"/>
    <col min="6" max="16384" width="11.44140625" style="24"/>
  </cols>
  <sheetData>
    <row r="3" spans="2:5" s="5" customFormat="1" ht="63" customHeight="1" x14ac:dyDescent="0.3">
      <c r="B3" s="68" t="s">
        <v>234</v>
      </c>
      <c r="C3" s="68" t="s">
        <v>235</v>
      </c>
      <c r="D3" s="68" t="s">
        <v>236</v>
      </c>
      <c r="E3" s="68" t="s">
        <v>237</v>
      </c>
    </row>
    <row r="4" spans="2:5" x14ac:dyDescent="0.25">
      <c r="B4" s="530" t="s">
        <v>238</v>
      </c>
      <c r="C4" s="531"/>
      <c r="D4" s="531"/>
      <c r="E4" s="532"/>
    </row>
    <row r="5" spans="2:5" ht="21.75" customHeight="1" x14ac:dyDescent="0.25">
      <c r="B5" s="45" t="s">
        <v>239</v>
      </c>
      <c r="C5" s="45"/>
      <c r="D5" s="45"/>
      <c r="E5" s="45"/>
    </row>
    <row r="6" spans="2:5" ht="26.4" x14ac:dyDescent="0.25">
      <c r="B6" s="74" t="s">
        <v>240</v>
      </c>
      <c r="C6" s="74"/>
      <c r="D6" s="74"/>
      <c r="E6" s="74"/>
    </row>
    <row r="7" spans="2:5" ht="188.25" customHeight="1" x14ac:dyDescent="0.25">
      <c r="B7" s="75" t="s">
        <v>241</v>
      </c>
      <c r="C7" s="76" t="s">
        <v>242</v>
      </c>
      <c r="D7" s="77" t="s">
        <v>243</v>
      </c>
      <c r="E7" s="77" t="s">
        <v>244</v>
      </c>
    </row>
    <row r="8" spans="2:5" ht="60" customHeight="1" x14ac:dyDescent="0.25">
      <c r="B8" s="75" t="s">
        <v>245</v>
      </c>
      <c r="C8" s="76" t="s">
        <v>242</v>
      </c>
      <c r="D8" s="78" t="s">
        <v>246</v>
      </c>
      <c r="E8" s="74" t="s">
        <v>531</v>
      </c>
    </row>
    <row r="9" spans="2:5" ht="52.8" x14ac:dyDescent="0.25">
      <c r="B9" s="75" t="s">
        <v>247</v>
      </c>
      <c r="C9" s="76" t="s">
        <v>242</v>
      </c>
      <c r="D9" s="79"/>
    </row>
    <row r="10" spans="2:5" ht="88.5" customHeight="1" x14ac:dyDescent="0.25">
      <c r="B10" s="80" t="s">
        <v>248</v>
      </c>
      <c r="C10" s="81" t="s">
        <v>249</v>
      </c>
      <c r="D10" s="82" t="s">
        <v>250</v>
      </c>
      <c r="E10" s="82" t="s">
        <v>532</v>
      </c>
    </row>
  </sheetData>
  <mergeCells count="1">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8"/>
  <sheetViews>
    <sheetView zoomScale="145" zoomScaleNormal="145" workbookViewId="0">
      <selection activeCell="B4" sqref="B4"/>
    </sheetView>
  </sheetViews>
  <sheetFormatPr baseColWidth="10" defaultRowHeight="14.4" x14ac:dyDescent="0.3"/>
  <cols>
    <col min="2" max="2" width="39.109375" bestFit="1" customWidth="1"/>
  </cols>
  <sheetData>
    <row r="3" spans="2:2" x14ac:dyDescent="0.3">
      <c r="B3" t="s">
        <v>675</v>
      </c>
    </row>
    <row r="4" spans="2:2" x14ac:dyDescent="0.3">
      <c r="B4" t="s">
        <v>676</v>
      </c>
    </row>
    <row r="5" spans="2:2" x14ac:dyDescent="0.3">
      <c r="B5" t="s">
        <v>677</v>
      </c>
    </row>
    <row r="6" spans="2:2" x14ac:dyDescent="0.3">
      <c r="B6" t="s">
        <v>672</v>
      </c>
    </row>
    <row r="7" spans="2:2" x14ac:dyDescent="0.3">
      <c r="B7" t="s">
        <v>673</v>
      </c>
    </row>
    <row r="8" spans="2:2" x14ac:dyDescent="0.3">
      <c r="B8" t="s">
        <v>674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indice</vt:lpstr>
      <vt:lpstr>1</vt:lpstr>
      <vt:lpstr>2</vt:lpstr>
      <vt:lpstr>4</vt:lpstr>
      <vt:lpstr>3</vt:lpstr>
      <vt:lpstr>5</vt:lpstr>
      <vt:lpstr>6</vt:lpstr>
      <vt:lpstr>7</vt:lpstr>
      <vt:lpstr>8</vt:lpstr>
      <vt:lpstr>9</vt:lpstr>
      <vt:lpstr>Procedimientos</vt:lpstr>
      <vt:lpstr>Muestreo</vt:lpstr>
      <vt:lpstr>Parametros</vt:lpstr>
      <vt:lpstr>Afirmaciones</vt:lpstr>
      <vt:lpstr>MP</vt:lpstr>
      <vt:lpstr>Narratuva</vt:lpstr>
      <vt:lpstr>I-CV</vt:lpstr>
      <vt:lpstr>N</vt:lpstr>
      <vt:lpstr>10</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Eloy David Guevara Rojas</dc:creator>
  <cp:lastModifiedBy>Usuario de Windows</cp:lastModifiedBy>
  <dcterms:created xsi:type="dcterms:W3CDTF">2020-09-14T02:46:39Z</dcterms:created>
  <dcterms:modified xsi:type="dcterms:W3CDTF">2022-01-07T21:02:59Z</dcterms:modified>
</cp:coreProperties>
</file>