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4" i="1" s="1"/>
  <c r="O40" i="1"/>
  <c r="L40" i="1"/>
  <c r="V20" i="1" s="1"/>
  <c r="X20" i="1" s="1"/>
  <c r="AK11" i="1" s="1"/>
  <c r="G34" i="1"/>
  <c r="L33" i="1"/>
  <c r="O32" i="1"/>
  <c r="L26" i="1"/>
  <c r="G24" i="1"/>
  <c r="T21" i="1"/>
  <c r="V19" i="1"/>
  <c r="X19" i="1" s="1"/>
  <c r="AK10" i="1" s="1"/>
  <c r="AK9" i="1" s="1"/>
  <c r="X18" i="1"/>
  <c r="AK7" i="1" s="1"/>
  <c r="V18" i="1"/>
  <c r="W17" i="1"/>
  <c r="Y17" i="1" s="1"/>
  <c r="AK5" i="1" s="1"/>
  <c r="W16" i="1"/>
  <c r="Y16" i="1" s="1"/>
  <c r="AF12" i="1" s="1"/>
  <c r="W15" i="1"/>
  <c r="Y15" i="1" s="1"/>
  <c r="AF9" i="1" s="1"/>
  <c r="W13" i="1"/>
  <c r="V13" i="1"/>
  <c r="Y13" i="1" s="1"/>
  <c r="AF8" i="1" s="1"/>
  <c r="Y12" i="1"/>
  <c r="AF7" i="1" s="1"/>
  <c r="AF6" i="1" s="1"/>
  <c r="W12" i="1"/>
  <c r="W11" i="1"/>
  <c r="Y11" i="1" s="1"/>
  <c r="Y23" i="1" s="1"/>
  <c r="V11" i="1"/>
  <c r="V21" i="1" s="1"/>
  <c r="G11" i="1"/>
  <c r="Y10" i="1"/>
  <c r="V10" i="1"/>
  <c r="X10" i="1" s="1"/>
  <c r="AC11" i="1" s="1"/>
  <c r="W9" i="1"/>
  <c r="V9" i="1"/>
  <c r="X9" i="1" s="1"/>
  <c r="AC10" i="1" s="1"/>
  <c r="AC8" i="1"/>
  <c r="W8" i="1"/>
  <c r="W21" i="1" s="1"/>
  <c r="V8" i="1"/>
  <c r="K8" i="1"/>
  <c r="X6" i="1"/>
  <c r="W6" i="1"/>
  <c r="V6" i="1"/>
  <c r="AK13" i="1" l="1"/>
  <c r="AF13" i="1" s="1"/>
  <c r="AF11" i="1" s="1"/>
  <c r="AF18" i="1" s="1"/>
  <c r="X8" i="1"/>
  <c r="AC9" i="1" s="1"/>
  <c r="X11" i="1"/>
  <c r="AC14" i="1" s="1"/>
  <c r="AC13" i="1" s="1"/>
  <c r="AC7" i="1"/>
  <c r="AC6" i="1" s="1"/>
  <c r="AC18" i="1" l="1"/>
  <c r="X22" i="1"/>
</calcChain>
</file>

<file path=xl/sharedStrings.xml><?xml version="1.0" encoding="utf-8"?>
<sst xmlns="http://schemas.openxmlformats.org/spreadsheetml/2006/main" count="108" uniqueCount="70">
  <si>
    <t xml:space="preserve">VENTAS DE LA EMPRESA </t>
  </si>
  <si>
    <t>D</t>
  </si>
  <si>
    <t>A</t>
  </si>
  <si>
    <t>FACTURA 1</t>
  </si>
  <si>
    <t xml:space="preserve">ASESORIA CONTABLE </t>
  </si>
  <si>
    <t>BANCOS</t>
  </si>
  <si>
    <t>MERCANCIA</t>
  </si>
  <si>
    <t xml:space="preserve">CAPITAL SOCIAL </t>
  </si>
  <si>
    <t xml:space="preserve">BALANZA DE COMPROBACION </t>
  </si>
  <si>
    <t xml:space="preserve">BALANCE GENERAL </t>
  </si>
  <si>
    <t xml:space="preserve">ESTADO DE RESULTADOS </t>
  </si>
  <si>
    <t>FACTURA 2</t>
  </si>
  <si>
    <t xml:space="preserve">CONTABILIDAD MENSUAL </t>
  </si>
  <si>
    <t>AA</t>
  </si>
  <si>
    <t xml:space="preserve">SALDOS INICIALES </t>
  </si>
  <si>
    <t>MOVIMIENTOS</t>
  </si>
  <si>
    <t>SALDOS FINALES</t>
  </si>
  <si>
    <t>FACTURA 3</t>
  </si>
  <si>
    <t xml:space="preserve">CONTABILIDAD PERSONAS FISICA </t>
  </si>
  <si>
    <t xml:space="preserve">DEUDOR </t>
  </si>
  <si>
    <t>ACREEDOR</t>
  </si>
  <si>
    <t xml:space="preserve">ACTIVO </t>
  </si>
  <si>
    <t xml:space="preserve">PASIVO </t>
  </si>
  <si>
    <t>INGRESOS</t>
  </si>
  <si>
    <t xml:space="preserve">ACTIVO CIRCULANTE </t>
  </si>
  <si>
    <t>PASIVO CIRCULANTE</t>
  </si>
  <si>
    <t xml:space="preserve">COBROS </t>
  </si>
  <si>
    <t>CLIENTES</t>
  </si>
  <si>
    <t>ACREEDORES</t>
  </si>
  <si>
    <t>COSTO DE VENTAS</t>
  </si>
  <si>
    <t>MOVIMIENTO 4</t>
  </si>
  <si>
    <t xml:space="preserve">50% DE LA PRIMER  FACTURA </t>
  </si>
  <si>
    <t>DEUDORES</t>
  </si>
  <si>
    <t>PROVEEDORES</t>
  </si>
  <si>
    <t>MOVIMIENTO 5</t>
  </si>
  <si>
    <t>COBRO COMPLETO FACTURA 3</t>
  </si>
  <si>
    <t>IMSS</t>
  </si>
  <si>
    <t>GASTOS ADMINISTRATIVOS</t>
  </si>
  <si>
    <t>INGRESOS/VENTAS</t>
  </si>
  <si>
    <t>SUBSIDIOS</t>
  </si>
  <si>
    <t>MERCANCIAS</t>
  </si>
  <si>
    <t xml:space="preserve">GASTOS </t>
  </si>
  <si>
    <t>GASTOS</t>
  </si>
  <si>
    <t xml:space="preserve">ACTIVO FIJO </t>
  </si>
  <si>
    <t xml:space="preserve">CAPITAL </t>
  </si>
  <si>
    <t>NOMINA</t>
  </si>
  <si>
    <t>MOVIMIENTO 6</t>
  </si>
  <si>
    <t>COMPRA DE PAPELERIA</t>
  </si>
  <si>
    <t xml:space="preserve">SUBSIDIO </t>
  </si>
  <si>
    <t>MOVIMIENTO 7</t>
  </si>
  <si>
    <t xml:space="preserve">PAGO DE LUZ </t>
  </si>
  <si>
    <t xml:space="preserve">UTILIDAD </t>
  </si>
  <si>
    <t>PERDIDA FINANCIERA</t>
  </si>
  <si>
    <t>MOVIMIENTO 8</t>
  </si>
  <si>
    <t xml:space="preserve">PAGO A LA NOTARIA </t>
  </si>
  <si>
    <t xml:space="preserve">SUELDOS POR PAGAR </t>
  </si>
  <si>
    <t>COMPUTADORAS</t>
  </si>
  <si>
    <t>MOVIMIENTO 9</t>
  </si>
  <si>
    <t xml:space="preserve">PAGO DE NOMINA </t>
  </si>
  <si>
    <t>MOVIMIENTO 10</t>
  </si>
  <si>
    <t xml:space="preserve">ISR </t>
  </si>
  <si>
    <t>CAPITAL SOCIAL</t>
  </si>
  <si>
    <t xml:space="preserve">ACTIVO DIFERIDO </t>
  </si>
  <si>
    <t>MOVIMIENTO 11</t>
  </si>
  <si>
    <t xml:space="preserve">TOTAL DE ACTIVO </t>
  </si>
  <si>
    <t xml:space="preserve">PASIVO + CAPITAL </t>
  </si>
  <si>
    <t xml:space="preserve">DEUDORES </t>
  </si>
  <si>
    <t xml:space="preserve">GASTO </t>
  </si>
  <si>
    <t xml:space="preserve">NOMINA </t>
  </si>
  <si>
    <t xml:space="preserve">DEPRECIACION                                GASTO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</si>
</sst>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66CC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0C0C0C"/>
      <name val="Calibri"/>
      <family val="2"/>
    </font>
    <font>
      <sz val="10.5"/>
      <color rgb="FF0C0C0C"/>
      <name val="Calibri"/>
      <family val="2"/>
    </font>
    <font>
      <sz val="18"/>
      <color rgb="FF0C0C0C"/>
      <name val="Calibri"/>
      <family val="2"/>
    </font>
    <font>
      <b/>
      <sz val="11"/>
      <color theme="4" tint="0.39997558519241921"/>
      <name val="Calibri"/>
      <family val="2"/>
      <scheme val="minor"/>
    </font>
    <font>
      <sz val="18"/>
      <name val="Arial"/>
      <family val="2"/>
    </font>
    <font>
      <b/>
      <sz val="12"/>
      <color theme="1"/>
      <name val="Calibri"/>
      <family val="2"/>
      <scheme val="minor"/>
    </font>
    <font>
      <sz val="11"/>
      <color rgb="FF0C0C0C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43" fontId="0" fillId="0" borderId="0" xfId="1" applyFont="1"/>
    <xf numFmtId="0" fontId="10" fillId="0" borderId="0" xfId="0" applyFont="1" applyAlignment="1">
      <alignment horizontal="center"/>
    </xf>
    <xf numFmtId="43" fontId="0" fillId="0" borderId="5" xfId="1" applyFont="1" applyBorder="1"/>
    <xf numFmtId="43" fontId="0" fillId="0" borderId="6" xfId="1" applyFont="1" applyBorder="1"/>
    <xf numFmtId="0" fontId="7" fillId="0" borderId="0" xfId="0" applyFont="1" applyAlignment="1">
      <alignment horizontal="left"/>
    </xf>
    <xf numFmtId="43" fontId="0" fillId="0" borderId="0" xfId="1" applyFont="1" applyBorder="1"/>
    <xf numFmtId="43" fontId="0" fillId="0" borderId="7" xfId="1" applyFont="1" applyBorder="1"/>
    <xf numFmtId="164" fontId="0" fillId="0" borderId="0" xfId="1" applyNumberFormat="1" applyFont="1" applyFill="1" applyBorder="1" applyAlignment="1">
      <alignment horizontal="left" vertical="top"/>
    </xf>
    <xf numFmtId="0" fontId="0" fillId="0" borderId="5" xfId="0" applyBorder="1"/>
    <xf numFmtId="0" fontId="10" fillId="0" borderId="0" xfId="0" applyFont="1"/>
    <xf numFmtId="0" fontId="0" fillId="0" borderId="8" xfId="0" applyBorder="1"/>
    <xf numFmtId="0" fontId="0" fillId="0" borderId="10" xfId="0" applyBorder="1"/>
    <xf numFmtId="0" fontId="0" fillId="0" borderId="11" xfId="0" applyBorder="1"/>
    <xf numFmtId="3" fontId="0" fillId="0" borderId="0" xfId="0" applyNumberFormat="1"/>
    <xf numFmtId="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3" fillId="0" borderId="10" xfId="0" applyFont="1" applyBorder="1"/>
    <xf numFmtId="43" fontId="3" fillId="0" borderId="11" xfId="0" applyNumberFormat="1" applyFont="1" applyBorder="1"/>
    <xf numFmtId="43" fontId="0" fillId="0" borderId="12" xfId="1" applyFont="1" applyBorder="1"/>
    <xf numFmtId="43" fontId="0" fillId="0" borderId="16" xfId="1" applyFont="1" applyBorder="1"/>
    <xf numFmtId="0" fontId="0" fillId="0" borderId="12" xfId="0" applyBorder="1"/>
    <xf numFmtId="43" fontId="8" fillId="2" borderId="0" xfId="1" applyFont="1" applyFill="1" applyBorder="1"/>
    <xf numFmtId="43" fontId="0" fillId="0" borderId="15" xfId="0" applyNumberFormat="1" applyBorder="1"/>
    <xf numFmtId="43" fontId="0" fillId="0" borderId="15" xfId="1" applyFont="1" applyBorder="1"/>
    <xf numFmtId="43" fontId="3" fillId="0" borderId="0" xfId="0" applyNumberFormat="1" applyFont="1"/>
    <xf numFmtId="43" fontId="1" fillId="0" borderId="12" xfId="1" applyFont="1" applyFill="1" applyBorder="1"/>
    <xf numFmtId="43" fontId="0" fillId="0" borderId="0" xfId="0" applyNumberFormat="1"/>
    <xf numFmtId="164" fontId="3" fillId="0" borderId="0" xfId="0" applyNumberFormat="1" applyFont="1"/>
    <xf numFmtId="43" fontId="0" fillId="0" borderId="17" xfId="0" applyNumberFormat="1" applyBorder="1"/>
    <xf numFmtId="0" fontId="0" fillId="0" borderId="18" xfId="0" applyBorder="1"/>
    <xf numFmtId="43" fontId="0" fillId="0" borderId="11" xfId="0" applyNumberFormat="1" applyBorder="1"/>
    <xf numFmtId="3" fontId="3" fillId="0" borderId="11" xfId="0" applyNumberFormat="1" applyFont="1" applyBorder="1"/>
    <xf numFmtId="43" fontId="0" fillId="0" borderId="7" xfId="1" applyFont="1" applyFill="1" applyBorder="1"/>
    <xf numFmtId="43" fontId="3" fillId="2" borderId="0" xfId="0" applyNumberFormat="1" applyFont="1" applyFill="1"/>
    <xf numFmtId="0" fontId="0" fillId="0" borderId="7" xfId="0" applyBorder="1"/>
    <xf numFmtId="0" fontId="0" fillId="0" borderId="19" xfId="0" applyBorder="1"/>
    <xf numFmtId="43" fontId="0" fillId="0" borderId="20" xfId="0" applyNumberFormat="1" applyBorder="1"/>
    <xf numFmtId="43" fontId="0" fillId="0" borderId="3" xfId="0" applyNumberFormat="1" applyBorder="1"/>
    <xf numFmtId="3" fontId="0" fillId="0" borderId="11" xfId="0" applyNumberFormat="1" applyBorder="1"/>
    <xf numFmtId="43" fontId="8" fillId="3" borderId="0" xfId="0" applyNumberFormat="1" applyFont="1" applyFill="1"/>
    <xf numFmtId="4" fontId="0" fillId="0" borderId="21" xfId="0" applyNumberFormat="1" applyBorder="1"/>
    <xf numFmtId="43" fontId="0" fillId="3" borderId="0" xfId="0" applyNumberFormat="1" applyFill="1"/>
    <xf numFmtId="0" fontId="0" fillId="0" borderId="16" xfId="0" applyBorder="1"/>
    <xf numFmtId="43" fontId="0" fillId="0" borderId="22" xfId="1" applyFont="1" applyFill="1" applyBorder="1"/>
    <xf numFmtId="43" fontId="3" fillId="0" borderId="7" xfId="1" applyFont="1" applyFill="1" applyBorder="1"/>
    <xf numFmtId="43" fontId="11" fillId="2" borderId="7" xfId="1" applyFont="1" applyFill="1" applyBorder="1"/>
    <xf numFmtId="165" fontId="0" fillId="0" borderId="11" xfId="0" applyNumberFormat="1" applyBorder="1"/>
    <xf numFmtId="0" fontId="3" fillId="0" borderId="23" xfId="0" applyFont="1" applyBorder="1"/>
    <xf numFmtId="0" fontId="0" fillId="0" borderId="20" xfId="0" applyBorder="1"/>
    <xf numFmtId="165" fontId="0" fillId="0" borderId="24" xfId="0" applyNumberFormat="1" applyBorder="1"/>
    <xf numFmtId="43" fontId="0" fillId="0" borderId="21" xfId="1" applyFont="1" applyBorder="1"/>
    <xf numFmtId="0" fontId="0" fillId="0" borderId="0" xfId="0" applyAlignment="1">
      <alignment horizontal="left"/>
    </xf>
    <xf numFmtId="43" fontId="0" fillId="0" borderId="18" xfId="0" applyNumberFormat="1" applyBorder="1"/>
    <xf numFmtId="43" fontId="8" fillId="2" borderId="0" xfId="0" applyNumberFormat="1" applyFont="1" applyFill="1"/>
    <xf numFmtId="43" fontId="0" fillId="0" borderId="7" xfId="0" applyNumberFormat="1" applyBorder="1"/>
    <xf numFmtId="4" fontId="0" fillId="0" borderId="17" xfId="0" applyNumberFormat="1" applyBorder="1"/>
    <xf numFmtId="0" fontId="12" fillId="0" borderId="0" xfId="0" applyFont="1" applyAlignment="1">
      <alignment horizontal="left" vertical="center" wrapText="1" readingOrder="1"/>
    </xf>
    <xf numFmtId="4" fontId="12" fillId="0" borderId="0" xfId="0" applyNumberFormat="1" applyFont="1" applyAlignment="1">
      <alignment horizontal="right" vertical="center" wrapText="1" readingOrder="1"/>
    </xf>
    <xf numFmtId="2" fontId="11" fillId="2" borderId="7" xfId="0" applyNumberFormat="1" applyFont="1" applyFill="1" applyBorder="1"/>
    <xf numFmtId="0" fontId="13" fillId="0" borderId="0" xfId="0" applyFont="1" applyAlignment="1">
      <alignment horizontal="left" vertical="center" wrapText="1" readingOrder="1"/>
    </xf>
    <xf numFmtId="4" fontId="14" fillId="0" borderId="0" xfId="0" applyNumberFormat="1" applyFont="1" applyAlignment="1">
      <alignment horizontal="right" vertical="center" wrapText="1" readingOrder="1"/>
    </xf>
    <xf numFmtId="0" fontId="15" fillId="0" borderId="0" xfId="0" applyFont="1"/>
    <xf numFmtId="3" fontId="0" fillId="0" borderId="15" xfId="0" applyNumberFormat="1" applyBorder="1"/>
    <xf numFmtId="166" fontId="0" fillId="0" borderId="0" xfId="0" applyNumberFormat="1"/>
    <xf numFmtId="4" fontId="0" fillId="0" borderId="15" xfId="0" applyNumberFormat="1" applyBorder="1"/>
    <xf numFmtId="0" fontId="16" fillId="0" borderId="0" xfId="0" applyFont="1" applyAlignment="1">
      <alignment horizontal="right" vertical="top" wrapText="1"/>
    </xf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14" fillId="0" borderId="0" xfId="0" applyFont="1" applyAlignment="1">
      <alignment horizontal="right" vertical="center" wrapText="1" readingOrder="1"/>
    </xf>
    <xf numFmtId="43" fontId="3" fillId="0" borderId="0" xfId="1" applyFont="1" applyFill="1" applyBorder="1"/>
    <xf numFmtId="0" fontId="7" fillId="0" borderId="0" xfId="0" applyFont="1" applyAlignment="1">
      <alignment horizontal="right"/>
    </xf>
    <xf numFmtId="43" fontId="0" fillId="0" borderId="22" xfId="1" applyFont="1" applyBorder="1"/>
    <xf numFmtId="0" fontId="0" fillId="0" borderId="0" xfId="0" applyAlignment="1">
      <alignment horizontal="left" vertical="top"/>
    </xf>
    <xf numFmtId="43" fontId="17" fillId="0" borderId="15" xfId="0" applyNumberFormat="1" applyFont="1" applyBorder="1"/>
    <xf numFmtId="0" fontId="17" fillId="0" borderId="15" xfId="0" applyFont="1" applyBorder="1"/>
    <xf numFmtId="43" fontId="17" fillId="0" borderId="15" xfId="1" applyFont="1" applyBorder="1"/>
    <xf numFmtId="43" fontId="0" fillId="0" borderId="19" xfId="0" applyNumberFormat="1" applyBorder="1"/>
    <xf numFmtId="3" fontId="8" fillId="2" borderId="0" xfId="0" applyNumberFormat="1" applyFont="1" applyFill="1"/>
    <xf numFmtId="166" fontId="17" fillId="0" borderId="15" xfId="1" applyNumberFormat="1" applyFont="1" applyBorder="1"/>
    <xf numFmtId="0" fontId="0" fillId="0" borderId="25" xfId="0" applyBorder="1"/>
    <xf numFmtId="0" fontId="17" fillId="0" borderId="25" xfId="0" applyFont="1" applyBorder="1"/>
    <xf numFmtId="166" fontId="17" fillId="0" borderId="25" xfId="1" applyNumberFormat="1" applyFont="1" applyBorder="1"/>
    <xf numFmtId="43" fontId="17" fillId="0" borderId="25" xfId="1" applyFont="1" applyBorder="1"/>
    <xf numFmtId="0" fontId="18" fillId="0" borderId="0" xfId="0" applyFont="1" applyAlignment="1">
      <alignment horizontal="left" vertical="center" wrapText="1" readingOrder="1"/>
    </xf>
    <xf numFmtId="43" fontId="3" fillId="0" borderId="20" xfId="0" applyNumberFormat="1" applyFont="1" applyBorder="1"/>
    <xf numFmtId="43" fontId="0" fillId="0" borderId="26" xfId="0" applyNumberFormat="1" applyBorder="1"/>
    <xf numFmtId="43" fontId="0" fillId="0" borderId="27" xfId="0" applyNumberFormat="1" applyBorder="1"/>
    <xf numFmtId="43" fontId="8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4" fontId="0" fillId="0" borderId="14" xfId="0" applyNumberFormat="1" applyBorder="1"/>
    <xf numFmtId="3" fontId="0" fillId="0" borderId="14" xfId="0" applyNumberFormat="1" applyBorder="1"/>
    <xf numFmtId="4" fontId="8" fillId="2" borderId="0" xfId="0" applyNumberFormat="1" applyFont="1" applyFill="1"/>
    <xf numFmtId="43" fontId="8" fillId="4" borderId="18" xfId="0" applyNumberFormat="1" applyFont="1" applyFill="1" applyBorder="1"/>
    <xf numFmtId="43" fontId="8" fillId="4" borderId="0" xfId="0" applyNumberFormat="1" applyFont="1" applyFill="1"/>
    <xf numFmtId="43" fontId="0" fillId="0" borderId="0" xfId="1" applyFont="1" applyFill="1" applyBorder="1"/>
    <xf numFmtId="43" fontId="0" fillId="0" borderId="12" xfId="1" applyFont="1" applyFill="1" applyBorder="1"/>
    <xf numFmtId="3" fontId="0" fillId="0" borderId="28" xfId="0" applyNumberFormat="1" applyBorder="1"/>
    <xf numFmtId="43" fontId="8" fillId="4" borderId="29" xfId="1" applyFont="1" applyFill="1" applyBorder="1"/>
    <xf numFmtId="43" fontId="8" fillId="4" borderId="17" xfId="0" applyNumberFormat="1" applyFont="1" applyFill="1" applyBorder="1"/>
    <xf numFmtId="43" fontId="8" fillId="2" borderId="17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44"/>
  <sheetViews>
    <sheetView tabSelected="1" workbookViewId="0"/>
  </sheetViews>
  <sheetFormatPr baseColWidth="10" defaultRowHeight="15" x14ac:dyDescent="0.25"/>
  <cols>
    <col min="1" max="1" width="15.7109375" bestFit="1" customWidth="1"/>
    <col min="2" max="2" width="29" bestFit="1" customWidth="1"/>
    <col min="3" max="3" width="10.140625" bestFit="1" customWidth="1"/>
    <col min="6" max="6" width="3.140625" bestFit="1" customWidth="1"/>
    <col min="7" max="7" width="11.140625" bestFit="1" customWidth="1"/>
    <col min="11" max="11" width="4.7109375" bestFit="1" customWidth="1"/>
    <col min="12" max="12" width="6" bestFit="1" customWidth="1"/>
    <col min="15" max="15" width="8" bestFit="1" customWidth="1"/>
    <col min="16" max="16" width="14.140625" bestFit="1" customWidth="1"/>
    <col min="17" max="17" width="3.140625" bestFit="1" customWidth="1"/>
    <col min="19" max="19" width="19" bestFit="1" customWidth="1"/>
    <col min="20" max="20" width="8.5703125" bestFit="1" customWidth="1"/>
    <col min="21" max="21" width="9.85546875" bestFit="1" customWidth="1"/>
    <col min="22" max="22" width="8.5703125" bestFit="1" customWidth="1"/>
    <col min="23" max="23" width="9.85546875" bestFit="1" customWidth="1"/>
    <col min="24" max="24" width="8.5703125" bestFit="1" customWidth="1"/>
    <col min="25" max="25" width="9.85546875" bestFit="1" customWidth="1"/>
    <col min="28" max="28" width="18.5703125" bestFit="1" customWidth="1"/>
    <col min="29" max="29" width="4.85546875" bestFit="1" customWidth="1"/>
    <col min="31" max="31" width="18" bestFit="1" customWidth="1"/>
    <col min="32" max="32" width="4.7109375" bestFit="1" customWidth="1"/>
    <col min="35" max="35" width="23.85546875" bestFit="1" customWidth="1"/>
    <col min="37" max="37" width="4.7109375" bestFit="1" customWidth="1"/>
  </cols>
  <sheetData>
    <row r="2" spans="1:37" thickBot="1" x14ac:dyDescent="0.4">
      <c r="B2" t="s">
        <v>0</v>
      </c>
      <c r="G2" s="1" t="s">
        <v>1</v>
      </c>
      <c r="K2" s="2" t="s">
        <v>1</v>
      </c>
      <c r="P2" s="3" t="s">
        <v>2</v>
      </c>
    </row>
    <row r="3" spans="1:37" ht="24" thickBot="1" x14ac:dyDescent="0.6">
      <c r="A3" s="4" t="s">
        <v>3</v>
      </c>
      <c r="B3" t="s">
        <v>4</v>
      </c>
      <c r="C3" s="5">
        <v>50000</v>
      </c>
      <c r="G3" s="117" t="s">
        <v>5</v>
      </c>
      <c r="H3" s="117"/>
      <c r="I3" s="6"/>
      <c r="J3" s="7"/>
      <c r="K3" s="117" t="s">
        <v>6</v>
      </c>
      <c r="L3" s="117"/>
      <c r="O3" s="117" t="s">
        <v>7</v>
      </c>
      <c r="P3" s="117"/>
      <c r="S3" s="119" t="s">
        <v>8</v>
      </c>
      <c r="T3" s="120"/>
      <c r="U3" s="120"/>
      <c r="V3" s="120"/>
      <c r="W3" s="120"/>
      <c r="X3" s="120"/>
      <c r="Y3" s="121"/>
      <c r="AB3" s="122" t="s">
        <v>9</v>
      </c>
      <c r="AC3" s="123"/>
      <c r="AD3" s="123"/>
      <c r="AE3" s="123"/>
      <c r="AF3" s="124"/>
      <c r="AI3" s="122" t="s">
        <v>10</v>
      </c>
      <c r="AJ3" s="123"/>
      <c r="AK3" s="124"/>
    </row>
    <row r="4" spans="1:37" ht="15.6" thickTop="1" thickBot="1" x14ac:dyDescent="0.4">
      <c r="A4" s="4" t="s">
        <v>11</v>
      </c>
      <c r="B4" t="s">
        <v>12</v>
      </c>
      <c r="C4" s="8">
        <v>18000</v>
      </c>
      <c r="F4" s="9" t="s">
        <v>13</v>
      </c>
      <c r="G4" s="10">
        <v>150000</v>
      </c>
      <c r="H4" s="11"/>
      <c r="I4" s="12"/>
      <c r="J4" s="4"/>
      <c r="K4" s="13"/>
      <c r="L4" s="14"/>
      <c r="M4" s="15"/>
      <c r="O4" s="16"/>
      <c r="P4" s="5">
        <v>150000</v>
      </c>
      <c r="Q4" s="17" t="s">
        <v>13</v>
      </c>
      <c r="S4" s="18"/>
      <c r="T4" s="118" t="s">
        <v>14</v>
      </c>
      <c r="U4" s="118"/>
      <c r="V4" s="118" t="s">
        <v>15</v>
      </c>
      <c r="W4" s="118"/>
      <c r="X4" s="118" t="s">
        <v>16</v>
      </c>
      <c r="Y4" s="118"/>
      <c r="AB4" s="19"/>
      <c r="AF4" s="20"/>
      <c r="AI4" s="19"/>
      <c r="AK4" s="20"/>
    </row>
    <row r="5" spans="1:37" thickBot="1" x14ac:dyDescent="0.4">
      <c r="A5" s="4" t="s">
        <v>17</v>
      </c>
      <c r="B5" t="s">
        <v>18</v>
      </c>
      <c r="C5" s="21">
        <v>2000</v>
      </c>
      <c r="F5" s="4"/>
      <c r="G5" s="22"/>
      <c r="H5" s="13"/>
      <c r="I5" s="12"/>
      <c r="L5" s="14"/>
      <c r="O5" s="23"/>
      <c r="P5" s="24"/>
      <c r="S5" s="25"/>
      <c r="T5" s="26" t="s">
        <v>19</v>
      </c>
      <c r="U5" s="26" t="s">
        <v>20</v>
      </c>
      <c r="V5" s="26" t="s">
        <v>19</v>
      </c>
      <c r="W5" s="26" t="s">
        <v>20</v>
      </c>
      <c r="X5" s="26" t="s">
        <v>19</v>
      </c>
      <c r="Y5" s="26" t="s">
        <v>20</v>
      </c>
      <c r="AB5" s="19" t="s">
        <v>21</v>
      </c>
      <c r="AE5" t="s">
        <v>22</v>
      </c>
      <c r="AF5" s="20"/>
      <c r="AI5" s="27" t="s">
        <v>23</v>
      </c>
      <c r="AJ5" s="7"/>
      <c r="AK5" s="28">
        <f>+Y17</f>
        <v>0</v>
      </c>
    </row>
    <row r="6" spans="1:37" ht="18.600000000000001" x14ac:dyDescent="0.45">
      <c r="F6" s="4"/>
      <c r="G6" s="29"/>
      <c r="H6" s="14"/>
      <c r="I6" s="12"/>
      <c r="K6" s="24"/>
      <c r="L6" s="30"/>
      <c r="O6" s="31"/>
      <c r="P6" s="32">
        <v>150000</v>
      </c>
      <c r="S6" s="25" t="s">
        <v>5</v>
      </c>
      <c r="T6" s="33"/>
      <c r="U6" s="25"/>
      <c r="V6" s="34">
        <f>+D10</f>
        <v>0</v>
      </c>
      <c r="W6" s="34">
        <f>+E10</f>
        <v>0</v>
      </c>
      <c r="X6" s="33">
        <f>+V6-W6</f>
        <v>0</v>
      </c>
      <c r="Y6" s="34">
        <v>0</v>
      </c>
      <c r="AB6" s="27" t="s">
        <v>24</v>
      </c>
      <c r="AC6" s="35">
        <f>+AC7+AC8+AC9+AC10+AC11</f>
        <v>0</v>
      </c>
      <c r="AE6" s="7" t="s">
        <v>25</v>
      </c>
      <c r="AF6" s="28">
        <f>+SUM(AF7:AF9)</f>
        <v>0</v>
      </c>
      <c r="AI6" s="19"/>
      <c r="AK6" s="20"/>
    </row>
    <row r="7" spans="1:37" thickBot="1" x14ac:dyDescent="0.4">
      <c r="B7" t="s">
        <v>26</v>
      </c>
      <c r="F7" s="7"/>
      <c r="G7" s="36"/>
      <c r="H7" s="37"/>
      <c r="I7" s="38"/>
      <c r="K7" s="39"/>
      <c r="L7" s="40"/>
      <c r="O7" s="31"/>
      <c r="S7" s="25" t="s">
        <v>27</v>
      </c>
      <c r="T7" s="33">
        <v>0</v>
      </c>
      <c r="U7" s="25"/>
      <c r="V7" s="34"/>
      <c r="W7" s="34"/>
      <c r="X7" s="25">
        <v>0</v>
      </c>
      <c r="Y7" s="34">
        <v>0</v>
      </c>
      <c r="AB7" s="19" t="s">
        <v>5</v>
      </c>
      <c r="AC7" s="37">
        <f>+X6</f>
        <v>0</v>
      </c>
      <c r="AE7" t="s">
        <v>28</v>
      </c>
      <c r="AF7" s="41">
        <f>+Y12</f>
        <v>0</v>
      </c>
      <c r="AI7" s="27" t="s">
        <v>29</v>
      </c>
      <c r="AJ7" s="7"/>
      <c r="AK7" s="42">
        <f>+X18</f>
        <v>0</v>
      </c>
    </row>
    <row r="8" spans="1:37" ht="14.45" x14ac:dyDescent="0.35">
      <c r="A8" s="4" t="s">
        <v>30</v>
      </c>
      <c r="B8" t="s">
        <v>31</v>
      </c>
      <c r="G8" s="31"/>
      <c r="H8" s="43"/>
      <c r="I8" s="12"/>
      <c r="K8" s="44">
        <f>+K7-L7</f>
        <v>0</v>
      </c>
      <c r="L8" s="45"/>
      <c r="O8" s="31"/>
      <c r="S8" s="25" t="s">
        <v>32</v>
      </c>
      <c r="T8" s="33">
        <v>0</v>
      </c>
      <c r="U8" s="25"/>
      <c r="V8" s="33">
        <f>+D23</f>
        <v>0</v>
      </c>
      <c r="W8" s="33">
        <f>+E23</f>
        <v>0</v>
      </c>
      <c r="X8" s="33">
        <f>+V8-W8</f>
        <v>0</v>
      </c>
      <c r="Y8" s="34"/>
      <c r="AB8" s="19" t="s">
        <v>27</v>
      </c>
      <c r="AC8">
        <f>+X7</f>
        <v>0</v>
      </c>
      <c r="AE8" t="s">
        <v>33</v>
      </c>
      <c r="AF8" s="41">
        <f>+Y13</f>
        <v>0</v>
      </c>
      <c r="AI8" s="19"/>
      <c r="AK8" s="20"/>
    </row>
    <row r="9" spans="1:37" thickBot="1" x14ac:dyDescent="0.4">
      <c r="A9" s="4" t="s">
        <v>34</v>
      </c>
      <c r="B9" t="s">
        <v>35</v>
      </c>
      <c r="G9" s="46"/>
      <c r="H9" s="47"/>
      <c r="I9" s="12"/>
      <c r="L9" s="45"/>
      <c r="P9" s="3" t="s">
        <v>2</v>
      </c>
      <c r="S9" s="25" t="s">
        <v>6</v>
      </c>
      <c r="T9" s="33">
        <v>0</v>
      </c>
      <c r="U9" s="25"/>
      <c r="V9" s="34">
        <f>+H7</f>
        <v>0</v>
      </c>
      <c r="W9" s="34">
        <f>+I7</f>
        <v>0</v>
      </c>
      <c r="X9" s="33">
        <f>+V9-W9</f>
        <v>0</v>
      </c>
      <c r="Y9" s="34"/>
      <c r="AB9" s="19" t="s">
        <v>32</v>
      </c>
      <c r="AC9" s="37">
        <f>+X8</f>
        <v>0</v>
      </c>
      <c r="AE9" t="s">
        <v>36</v>
      </c>
      <c r="AF9" s="41">
        <f>+Y15</f>
        <v>0</v>
      </c>
      <c r="AI9" s="27" t="s">
        <v>37</v>
      </c>
      <c r="AJ9" s="7"/>
      <c r="AK9" s="42">
        <f>+AK10+AK11</f>
        <v>0</v>
      </c>
    </row>
    <row r="10" spans="1:37" thickBot="1" x14ac:dyDescent="0.4">
      <c r="G10" s="48"/>
      <c r="H10" s="48"/>
      <c r="I10" s="12"/>
      <c r="O10" s="117" t="s">
        <v>38</v>
      </c>
      <c r="P10" s="117"/>
      <c r="S10" s="25" t="s">
        <v>39</v>
      </c>
      <c r="T10" s="33">
        <v>0</v>
      </c>
      <c r="U10" s="25"/>
      <c r="V10" s="33">
        <f>+H15</f>
        <v>0</v>
      </c>
      <c r="W10" s="34"/>
      <c r="X10" s="33">
        <f>+V10-W10</f>
        <v>0</v>
      </c>
      <c r="Y10" s="34">
        <f>+W10</f>
        <v>0</v>
      </c>
      <c r="AB10" s="19" t="s">
        <v>40</v>
      </c>
      <c r="AC10" s="37">
        <f>+X9</f>
        <v>0</v>
      </c>
      <c r="AF10" s="20"/>
      <c r="AI10" s="19" t="s">
        <v>41</v>
      </c>
      <c r="AK10" s="49">
        <f>+X19</f>
        <v>0</v>
      </c>
    </row>
    <row r="11" spans="1:37" ht="18.95" thickTop="1" x14ac:dyDescent="0.45">
      <c r="A11" t="s">
        <v>42</v>
      </c>
      <c r="G11" s="50">
        <f>+G10-H10</f>
        <v>0</v>
      </c>
      <c r="H11" s="37"/>
      <c r="I11" s="12"/>
      <c r="K11" s="1" t="s">
        <v>1</v>
      </c>
      <c r="P11" s="51"/>
      <c r="S11" s="25" t="s">
        <v>43</v>
      </c>
      <c r="T11" s="33">
        <v>0</v>
      </c>
      <c r="U11" s="25"/>
      <c r="V11" s="34">
        <f>+D33</f>
        <v>0</v>
      </c>
      <c r="W11" s="34">
        <f>+I10</f>
        <v>0</v>
      </c>
      <c r="X11" s="33">
        <f>+V11-W11</f>
        <v>0</v>
      </c>
      <c r="Y11" s="34">
        <f>+W11</f>
        <v>0</v>
      </c>
      <c r="AB11" s="19" t="s">
        <v>39</v>
      </c>
      <c r="AC11" s="37">
        <f>+X10</f>
        <v>0</v>
      </c>
      <c r="AE11" t="s">
        <v>44</v>
      </c>
      <c r="AF11" s="41">
        <f>+SUM(AF12:AF13)</f>
        <v>0</v>
      </c>
      <c r="AI11" s="19" t="s">
        <v>45</v>
      </c>
      <c r="AK11" s="49">
        <f>+X20</f>
        <v>0</v>
      </c>
    </row>
    <row r="12" spans="1:37" thickBot="1" x14ac:dyDescent="0.4">
      <c r="A12" s="4" t="s">
        <v>46</v>
      </c>
      <c r="B12" t="s">
        <v>47</v>
      </c>
      <c r="C12" s="8">
        <v>6400</v>
      </c>
      <c r="G12" s="52"/>
      <c r="H12" s="37"/>
      <c r="I12" s="12"/>
      <c r="K12" s="114" t="s">
        <v>48</v>
      </c>
      <c r="L12" s="114"/>
      <c r="O12" s="24"/>
      <c r="P12" s="53"/>
      <c r="S12" s="25" t="s">
        <v>28</v>
      </c>
      <c r="T12" s="33">
        <v>0</v>
      </c>
      <c r="U12" s="25"/>
      <c r="V12" s="34"/>
      <c r="W12" s="34">
        <f>+I30</f>
        <v>0</v>
      </c>
      <c r="X12" s="33"/>
      <c r="Y12" s="34">
        <f>+W12</f>
        <v>0</v>
      </c>
      <c r="AB12" s="19"/>
      <c r="AE12" t="s">
        <v>7</v>
      </c>
      <c r="AF12" s="41">
        <f>+Y16</f>
        <v>0</v>
      </c>
      <c r="AI12" s="19"/>
      <c r="AK12" s="20"/>
    </row>
    <row r="13" spans="1:37" ht="21.6" thickBot="1" x14ac:dyDescent="0.55000000000000004">
      <c r="A13" s="4" t="s">
        <v>49</v>
      </c>
      <c r="B13" t="s">
        <v>50</v>
      </c>
      <c r="C13" s="8">
        <v>2000</v>
      </c>
      <c r="G13" s="117" t="s">
        <v>27</v>
      </c>
      <c r="H13" s="117"/>
      <c r="I13" s="7"/>
      <c r="K13" s="54"/>
      <c r="L13" s="55"/>
      <c r="P13" s="56"/>
      <c r="S13" s="25" t="s">
        <v>33</v>
      </c>
      <c r="T13" s="33">
        <v>0</v>
      </c>
      <c r="U13" s="25"/>
      <c r="V13" s="33">
        <f>+SUM(H21:H24)</f>
        <v>0</v>
      </c>
      <c r="W13" s="33">
        <f>+SUM(I21:I24)</f>
        <v>0</v>
      </c>
      <c r="X13" s="25"/>
      <c r="Y13" s="34">
        <f>-V13+W13</f>
        <v>0</v>
      </c>
      <c r="AB13" s="27" t="s">
        <v>43</v>
      </c>
      <c r="AC13" s="35">
        <f>+AC14</f>
        <v>0</v>
      </c>
      <c r="AE13" t="s">
        <v>51</v>
      </c>
      <c r="AF13" s="57">
        <f>+AK13</f>
        <v>0</v>
      </c>
      <c r="AI13" s="58" t="s">
        <v>52</v>
      </c>
      <c r="AJ13" s="59"/>
      <c r="AK13" s="60">
        <f>+AK5-AK7-AK10-AK11</f>
        <v>0</v>
      </c>
    </row>
    <row r="14" spans="1:37" ht="15.6" thickTop="1" thickBot="1" x14ac:dyDescent="0.4">
      <c r="A14" s="4" t="s">
        <v>53</v>
      </c>
      <c r="B14" t="s">
        <v>54</v>
      </c>
      <c r="C14" s="21">
        <v>10000</v>
      </c>
      <c r="G14" s="5"/>
      <c r="H14" s="61"/>
      <c r="I14" s="62"/>
      <c r="K14" s="39"/>
      <c r="L14" s="63"/>
      <c r="P14" s="45"/>
      <c r="S14" s="25" t="s">
        <v>55</v>
      </c>
      <c r="T14" s="25"/>
      <c r="U14" s="25"/>
      <c r="V14" s="33"/>
      <c r="W14" s="25"/>
      <c r="X14" s="25"/>
      <c r="Y14" s="25">
        <v>0</v>
      </c>
      <c r="AB14" s="19" t="s">
        <v>56</v>
      </c>
      <c r="AC14" s="37">
        <f>+X11</f>
        <v>0</v>
      </c>
      <c r="AF14" s="20"/>
    </row>
    <row r="15" spans="1:37" ht="18.600000000000001" x14ac:dyDescent="0.45">
      <c r="A15" s="4" t="s">
        <v>57</v>
      </c>
      <c r="B15" t="s">
        <v>58</v>
      </c>
      <c r="C15">
        <v>20000</v>
      </c>
      <c r="G15" s="24"/>
      <c r="H15" s="30"/>
      <c r="I15" s="62"/>
      <c r="K15" s="64"/>
      <c r="L15" s="65"/>
      <c r="P15" s="45"/>
      <c r="S15" s="25" t="s">
        <v>36</v>
      </c>
      <c r="T15" s="33">
        <v>0</v>
      </c>
      <c r="U15" s="25"/>
      <c r="V15" s="25"/>
      <c r="W15" s="33">
        <f>+I40</f>
        <v>0</v>
      </c>
      <c r="X15" s="25"/>
      <c r="Y15" s="34">
        <f>+W15</f>
        <v>0</v>
      </c>
      <c r="AB15" s="19"/>
      <c r="AF15" s="20"/>
      <c r="AI15" s="116"/>
      <c r="AJ15" s="116"/>
    </row>
    <row r="16" spans="1:37" ht="24" thickBot="1" x14ac:dyDescent="0.4">
      <c r="A16" s="4" t="s">
        <v>59</v>
      </c>
      <c r="B16" t="s">
        <v>60</v>
      </c>
      <c r="C16">
        <v>2300</v>
      </c>
      <c r="G16" s="66"/>
      <c r="H16" s="63"/>
      <c r="L16" s="45"/>
      <c r="P16" s="45"/>
      <c r="S16" s="25" t="s">
        <v>61</v>
      </c>
      <c r="T16" s="33">
        <v>0</v>
      </c>
      <c r="U16" s="25"/>
      <c r="V16" s="25"/>
      <c r="W16" s="33">
        <f>+M6</f>
        <v>0</v>
      </c>
      <c r="X16" s="25"/>
      <c r="Y16" s="34">
        <f>+W16</f>
        <v>0</v>
      </c>
      <c r="AB16" s="19" t="s">
        <v>62</v>
      </c>
      <c r="AF16" s="20"/>
      <c r="AI16" s="67"/>
      <c r="AJ16" s="68"/>
    </row>
    <row r="17" spans="1:36" ht="23.45" x14ac:dyDescent="0.5">
      <c r="A17" s="4" t="s">
        <v>63</v>
      </c>
      <c r="B17" t="s">
        <v>36</v>
      </c>
      <c r="C17">
        <v>435</v>
      </c>
      <c r="G17" s="69">
        <v>0</v>
      </c>
      <c r="S17" s="25" t="s">
        <v>38</v>
      </c>
      <c r="T17" s="33">
        <v>0</v>
      </c>
      <c r="U17" s="25"/>
      <c r="V17" s="25"/>
      <c r="W17" s="33">
        <f>+M13</f>
        <v>0</v>
      </c>
      <c r="X17" s="25"/>
      <c r="Y17" s="34">
        <f>+W17</f>
        <v>0</v>
      </c>
      <c r="AB17" s="19"/>
      <c r="AC17">
        <v>0</v>
      </c>
      <c r="AF17" s="20"/>
      <c r="AI17" s="70"/>
      <c r="AJ17" s="71"/>
    </row>
    <row r="18" spans="1:36" ht="23.45" x14ac:dyDescent="0.35">
      <c r="H18" s="45"/>
      <c r="O18" s="72" t="s">
        <v>1</v>
      </c>
      <c r="S18" s="25" t="s">
        <v>29</v>
      </c>
      <c r="T18" s="33">
        <v>0</v>
      </c>
      <c r="U18" s="25"/>
      <c r="V18" s="73">
        <f>+L22</f>
        <v>0</v>
      </c>
      <c r="W18" s="25"/>
      <c r="X18" s="73">
        <f>+V18</f>
        <v>0</v>
      </c>
      <c r="Y18" s="34"/>
      <c r="AB18" s="19" t="s">
        <v>64</v>
      </c>
      <c r="AC18" s="74">
        <f>+AC13+AC6</f>
        <v>0</v>
      </c>
      <c r="AE18" t="s">
        <v>65</v>
      </c>
      <c r="AF18" s="41">
        <f>+AF11+AF6</f>
        <v>0</v>
      </c>
      <c r="AI18" s="70"/>
      <c r="AJ18" s="71"/>
    </row>
    <row r="19" spans="1:36" ht="23.1" thickBot="1" x14ac:dyDescent="0.4">
      <c r="G19" s="2" t="s">
        <v>1</v>
      </c>
      <c r="I19" s="12"/>
      <c r="L19" s="3" t="s">
        <v>2</v>
      </c>
      <c r="N19" s="7"/>
      <c r="O19" s="117" t="s">
        <v>29</v>
      </c>
      <c r="P19" s="117"/>
      <c r="S19" s="25" t="s">
        <v>42</v>
      </c>
      <c r="T19" s="33">
        <v>0</v>
      </c>
      <c r="U19" s="25"/>
      <c r="V19" s="75">
        <f>+L32</f>
        <v>0</v>
      </c>
      <c r="W19" s="25"/>
      <c r="X19" s="73">
        <f t="shared" ref="X19:X20" si="0">+V19</f>
        <v>0</v>
      </c>
      <c r="Y19" s="34"/>
      <c r="AB19" s="19"/>
      <c r="AF19" s="20"/>
      <c r="AI19" s="70"/>
      <c r="AJ19" s="76"/>
    </row>
    <row r="20" spans="1:36" ht="24.6" thickTop="1" thickBot="1" x14ac:dyDescent="0.4">
      <c r="F20" s="7"/>
      <c r="G20" s="114" t="s">
        <v>66</v>
      </c>
      <c r="H20" s="114"/>
      <c r="I20" s="12"/>
      <c r="J20" s="7"/>
      <c r="K20" s="114" t="s">
        <v>33</v>
      </c>
      <c r="L20" s="114"/>
      <c r="M20" s="7"/>
      <c r="O20" s="5"/>
      <c r="P20" s="77"/>
      <c r="S20" s="25" t="s">
        <v>45</v>
      </c>
      <c r="T20" s="33">
        <v>0</v>
      </c>
      <c r="U20" s="25"/>
      <c r="V20" s="33">
        <f>+L40</f>
        <v>0</v>
      </c>
      <c r="W20" s="25"/>
      <c r="X20" s="73">
        <f t="shared" si="0"/>
        <v>0</v>
      </c>
      <c r="Y20" s="34"/>
      <c r="AB20" s="78"/>
      <c r="AC20" s="47"/>
      <c r="AD20" s="59"/>
      <c r="AE20" s="59"/>
      <c r="AF20" s="79"/>
      <c r="AI20" s="70"/>
      <c r="AJ20" s="80"/>
    </row>
    <row r="21" spans="1:36" ht="22.5" x14ac:dyDescent="0.35">
      <c r="G21" s="54"/>
      <c r="H21" s="81"/>
      <c r="I21" s="12"/>
      <c r="J21" s="82"/>
      <c r="K21" s="83"/>
      <c r="L21" s="14"/>
      <c r="M21" s="84"/>
      <c r="O21" s="24"/>
      <c r="P21" s="53"/>
      <c r="S21" s="25"/>
      <c r="T21" s="85">
        <f>SUM(M20:S20)</f>
        <v>0</v>
      </c>
      <c r="U21" s="86"/>
      <c r="V21" s="85">
        <f>SUM(V6:V20)</f>
        <v>0</v>
      </c>
      <c r="W21" s="85">
        <f>SUM(W6:W20)</f>
        <v>0</v>
      </c>
      <c r="X21" s="86"/>
      <c r="Y21" s="87"/>
      <c r="AI21" s="70"/>
      <c r="AJ21" s="76"/>
    </row>
    <row r="22" spans="1:36" ht="24" thickBot="1" x14ac:dyDescent="0.5">
      <c r="G22" s="88"/>
      <c r="H22" s="39"/>
      <c r="I22" s="12"/>
      <c r="J22" s="82"/>
      <c r="K22" s="29"/>
      <c r="L22" s="14"/>
      <c r="M22" s="84"/>
      <c r="O22" s="89">
        <v>15000</v>
      </c>
      <c r="P22" s="45"/>
      <c r="S22" s="25"/>
      <c r="T22" s="90">
        <v>0</v>
      </c>
      <c r="U22" s="86"/>
      <c r="V22" s="86"/>
      <c r="W22" s="86"/>
      <c r="X22" s="85">
        <f>SUM(X6:X21)</f>
        <v>0</v>
      </c>
      <c r="Y22" s="86"/>
      <c r="AI22" s="67"/>
      <c r="AJ22" s="68"/>
    </row>
    <row r="23" spans="1:36" ht="24" thickBot="1" x14ac:dyDescent="0.4">
      <c r="G23" s="48"/>
      <c r="H23" s="48"/>
      <c r="I23" s="12"/>
      <c r="J23" s="7"/>
      <c r="K23" s="21"/>
      <c r="L23" s="14"/>
      <c r="M23" s="84"/>
      <c r="P23" s="45"/>
      <c r="S23" s="91"/>
      <c r="T23" s="92"/>
      <c r="U23" s="93">
        <v>0</v>
      </c>
      <c r="V23" s="92"/>
      <c r="W23" s="92"/>
      <c r="X23" s="92"/>
      <c r="Y23" s="94">
        <f>SUM(Y6:Y21)</f>
        <v>0</v>
      </c>
      <c r="AI23" s="95"/>
      <c r="AJ23" s="71"/>
    </row>
    <row r="24" spans="1:36" ht="18.95" thickBot="1" x14ac:dyDescent="0.5">
      <c r="G24" s="50">
        <f>+G23-H23</f>
        <v>0</v>
      </c>
      <c r="I24" s="12"/>
      <c r="J24" s="7"/>
      <c r="K24" s="96"/>
      <c r="L24" s="97"/>
      <c r="M24" s="62"/>
      <c r="P24" s="45"/>
    </row>
    <row r="25" spans="1:36" thickBot="1" x14ac:dyDescent="0.4">
      <c r="G25" s="52"/>
      <c r="H25" s="37"/>
      <c r="I25" s="12"/>
      <c r="K25" s="48"/>
      <c r="L25" s="98"/>
      <c r="P25" s="45"/>
    </row>
    <row r="26" spans="1:36" ht="18.75" x14ac:dyDescent="0.3">
      <c r="L26" s="64">
        <f>+L25-K25</f>
        <v>0</v>
      </c>
    </row>
    <row r="27" spans="1:36" ht="18.75" x14ac:dyDescent="0.3">
      <c r="L27" s="99"/>
    </row>
    <row r="28" spans="1:36" x14ac:dyDescent="0.25">
      <c r="G28" s="2" t="s">
        <v>1</v>
      </c>
      <c r="L28" s="100" t="s">
        <v>2</v>
      </c>
      <c r="O28" s="72" t="s">
        <v>1</v>
      </c>
    </row>
    <row r="29" spans="1:36" ht="15.75" thickBot="1" x14ac:dyDescent="0.3">
      <c r="G29" s="114" t="s">
        <v>43</v>
      </c>
      <c r="H29" s="114"/>
      <c r="K29" s="114" t="s">
        <v>28</v>
      </c>
      <c r="L29" s="114"/>
      <c r="M29" s="7"/>
      <c r="O29" s="114" t="s">
        <v>67</v>
      </c>
      <c r="P29" s="114"/>
    </row>
    <row r="30" spans="1:36" x14ac:dyDescent="0.25">
      <c r="G30" s="54"/>
      <c r="H30" s="55"/>
      <c r="I30" s="62"/>
      <c r="K30" s="83"/>
      <c r="L30" s="55"/>
      <c r="M30" s="101"/>
      <c r="N30" s="4"/>
      <c r="O30" s="5"/>
      <c r="P30" s="14"/>
    </row>
    <row r="31" spans="1:36" x14ac:dyDescent="0.25">
      <c r="G31" s="29"/>
      <c r="H31" s="14"/>
      <c r="K31" s="29"/>
      <c r="L31" s="14"/>
      <c r="M31" s="84"/>
      <c r="N31" s="4"/>
      <c r="O31" s="102"/>
      <c r="P31" s="30"/>
    </row>
    <row r="32" spans="1:36" ht="18.75" x14ac:dyDescent="0.3">
      <c r="G32" s="103"/>
      <c r="H32" s="30"/>
      <c r="K32" s="103"/>
      <c r="L32" s="30"/>
      <c r="M32" s="84"/>
      <c r="N32" s="4"/>
      <c r="O32" s="104">
        <f>SUM(O30:O31)</f>
        <v>0</v>
      </c>
      <c r="P32" s="65"/>
    </row>
    <row r="33" spans="7:16" ht="19.5" thickBot="1" x14ac:dyDescent="0.35">
      <c r="G33" s="39"/>
      <c r="H33" s="63"/>
      <c r="K33" s="39"/>
      <c r="L33" s="105">
        <f>+L30</f>
        <v>0</v>
      </c>
      <c r="O33" s="5"/>
      <c r="P33" s="45"/>
    </row>
    <row r="34" spans="7:16" ht="18.75" x14ac:dyDescent="0.3">
      <c r="G34" s="106">
        <f>+G33-H33</f>
        <v>0</v>
      </c>
      <c r="H34" s="65"/>
      <c r="L34" s="65"/>
    </row>
    <row r="35" spans="7:16" x14ac:dyDescent="0.25">
      <c r="G35" s="1"/>
      <c r="L35" s="45"/>
      <c r="O35" s="72" t="s">
        <v>1</v>
      </c>
    </row>
    <row r="36" spans="7:16" ht="15.75" thickBot="1" x14ac:dyDescent="0.3">
      <c r="G36" s="113"/>
      <c r="H36" s="113"/>
      <c r="L36" s="100" t="s">
        <v>2</v>
      </c>
      <c r="O36" s="114" t="s">
        <v>68</v>
      </c>
      <c r="P36" s="114"/>
    </row>
    <row r="37" spans="7:16" ht="15.75" thickBot="1" x14ac:dyDescent="0.3">
      <c r="G37" s="107"/>
      <c r="H37" s="81"/>
      <c r="K37" s="114" t="s">
        <v>36</v>
      </c>
      <c r="L37" s="114"/>
      <c r="O37" s="54"/>
      <c r="P37" s="55"/>
    </row>
    <row r="38" spans="7:16" x14ac:dyDescent="0.25">
      <c r="G38" s="37"/>
      <c r="H38" s="37"/>
      <c r="K38" s="54"/>
      <c r="L38" s="55"/>
      <c r="M38" s="62"/>
      <c r="O38" s="108"/>
      <c r="P38" s="14"/>
    </row>
    <row r="39" spans="7:16" x14ac:dyDescent="0.25">
      <c r="G39" s="37"/>
      <c r="H39" s="37"/>
      <c r="K39" s="29"/>
      <c r="L39" s="14"/>
      <c r="O39" s="103"/>
      <c r="P39" s="30"/>
    </row>
    <row r="40" spans="7:16" ht="19.5" thickBot="1" x14ac:dyDescent="0.35">
      <c r="G40" s="115" t="s">
        <v>69</v>
      </c>
      <c r="H40" s="115"/>
      <c r="K40" s="109"/>
      <c r="L40" s="110">
        <f>SUM(L38:L39)</f>
        <v>0</v>
      </c>
      <c r="O40" s="111">
        <f>SUM(O37:O39)</f>
        <v>0</v>
      </c>
      <c r="P40" s="63"/>
    </row>
    <row r="41" spans="7:16" x14ac:dyDescent="0.25">
      <c r="G41" s="54">
        <f>+(G30*0.3)/12</f>
        <v>0</v>
      </c>
      <c r="H41" s="55"/>
      <c r="P41" s="65"/>
    </row>
    <row r="42" spans="7:16" x14ac:dyDescent="0.25">
      <c r="G42" s="29"/>
      <c r="H42" s="14"/>
      <c r="P42" s="45"/>
    </row>
    <row r="43" spans="7:16" x14ac:dyDescent="0.25">
      <c r="G43" s="103"/>
      <c r="H43" s="30"/>
    </row>
    <row r="44" spans="7:16" ht="19.5" thickBot="1" x14ac:dyDescent="0.35">
      <c r="G44" s="112">
        <f>+G41</f>
        <v>0</v>
      </c>
      <c r="H44" s="63"/>
    </row>
  </sheetData>
  <mergeCells count="23">
    <mergeCell ref="AB3:AF3"/>
    <mergeCell ref="AI3:AK3"/>
    <mergeCell ref="G13:H13"/>
    <mergeCell ref="G3:H3"/>
    <mergeCell ref="K3:L3"/>
    <mergeCell ref="O3:P3"/>
    <mergeCell ref="S3:Y3"/>
    <mergeCell ref="T4:U4"/>
    <mergeCell ref="V4:W4"/>
    <mergeCell ref="X4:Y4"/>
    <mergeCell ref="O10:P10"/>
    <mergeCell ref="K12:L12"/>
    <mergeCell ref="G36:H36"/>
    <mergeCell ref="O36:P36"/>
    <mergeCell ref="K37:L37"/>
    <mergeCell ref="G40:H40"/>
    <mergeCell ref="AI15:AJ15"/>
    <mergeCell ref="O19:P19"/>
    <mergeCell ref="G20:H20"/>
    <mergeCell ref="K20:L20"/>
    <mergeCell ref="G29:H29"/>
    <mergeCell ref="K29:L29"/>
    <mergeCell ref="O29:P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Administrador</cp:lastModifiedBy>
  <dcterms:created xsi:type="dcterms:W3CDTF">2021-09-04T13:58:25Z</dcterms:created>
  <dcterms:modified xsi:type="dcterms:W3CDTF">2021-09-06T19:08:15Z</dcterms:modified>
</cp:coreProperties>
</file>