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Amsy\ams\KINGSTON NEGRA\CURSOS\COFIDE\20-06-2025 CARTAS INVITACION\"/>
    </mc:Choice>
  </mc:AlternateContent>
  <xr:revisionPtr revIDLastSave="0" documentId="13_ncr:1_{12197FB0-C052-4256-975F-B6F15CE7C1E8}" xr6:coauthVersionLast="47" xr6:coauthVersionMax="47" xr10:uidLastSave="{00000000-0000-0000-0000-000000000000}"/>
  <bookViews>
    <workbookView xWindow="-120" yWindow="-120" windowWidth="29040" windowHeight="15720" xr2:uid="{7BEA3CC8-939F-42E5-A0A1-B33AFF24EEB5}"/>
  </bookViews>
  <sheets>
    <sheet name="SUELDO" sheetId="1" r:id="rId1"/>
    <sheet name="IVA" sheetId="2" r:id="rId2"/>
    <sheet name="PFISICA" sheetId="3" r:id="rId3"/>
    <sheet name="INGRESOS" sheetId="4" r:id="rId4"/>
  </sheets>
  <definedNames>
    <definedName name="Artículo_1o_B" localSheetId="1">IVA!$B$41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 r="C10" i="4"/>
  <c r="C9" i="4"/>
  <c r="C6" i="4"/>
  <c r="E28" i="3"/>
  <c r="E24" i="3"/>
  <c r="E23" i="3"/>
  <c r="D17" i="3"/>
  <c r="D16" i="3"/>
  <c r="D15" i="3"/>
  <c r="D14" i="3"/>
  <c r="F6" i="2" l="1"/>
  <c r="F7" i="2"/>
  <c r="F8" i="2"/>
  <c r="F5" i="2"/>
  <c r="D6" i="1"/>
</calcChain>
</file>

<file path=xl/sharedStrings.xml><?xml version="1.0" encoding="utf-8"?>
<sst xmlns="http://schemas.openxmlformats.org/spreadsheetml/2006/main" count="80" uniqueCount="72">
  <si>
    <t>Empleador</t>
  </si>
  <si>
    <t>JBE</t>
  </si>
  <si>
    <t>MEC</t>
  </si>
  <si>
    <t>CFDI</t>
  </si>
  <si>
    <t>Fecha inicial</t>
  </si>
  <si>
    <t>Fecha final</t>
  </si>
  <si>
    <t>Importe</t>
  </si>
  <si>
    <t>Total</t>
  </si>
  <si>
    <r>
      <rPr>
        <b/>
        <sz val="11"/>
        <color theme="1"/>
        <rFont val="Aptos Narrow"/>
        <family val="2"/>
        <scheme val="minor"/>
      </rPr>
      <t>Artículo 98 LISR</t>
    </r>
    <r>
      <rPr>
        <sz val="11"/>
        <color theme="1"/>
        <rFont val="Aptos Narrow"/>
        <family val="2"/>
        <scheme val="minor"/>
      </rPr>
      <t>. Los contribuyentes que obtengan ingresos de los señalados en este Capítulo, además de efectuar los pagos de este impuesto, tendrán las siguientes obligaciones:
III.	Presentar declaración anual en los siguientes casos:</t>
    </r>
  </si>
  <si>
    <t>a)</t>
  </si>
  <si>
    <t>Cuando además obtengan ingresos acumulables distintos de los señalados en este Capítulo.</t>
  </si>
  <si>
    <t>b)</t>
  </si>
  <si>
    <t>Cuando se hubiera comunicado por escrito al retenedor que se presentará declaración anual.</t>
  </si>
  <si>
    <t>c)</t>
  </si>
  <si>
    <t>d)</t>
  </si>
  <si>
    <t>Cuando obtengan ingresos, por los conceptos a que se refiere este Capítulo, de fuente de riqueza ubicada en el extranjero o provenientes de personas no obligadas a efectuar las retenciones del artículo 96 de esta Ley.</t>
  </si>
  <si>
    <t>e)</t>
  </si>
  <si>
    <t>Cuando obtengan ingresos anuales por los conceptos a que se refiere este Capítulo que excedan de $400,000.00.</t>
  </si>
  <si>
    <t>r</t>
  </si>
  <si>
    <t>a</t>
  </si>
  <si>
    <r>
      <rPr>
        <b/>
        <sz val="11"/>
        <color theme="1"/>
        <rFont val="Aptos Narrow"/>
        <family val="2"/>
        <scheme val="minor"/>
      </rPr>
      <t>Artículo 150 LISR</t>
    </r>
    <r>
      <rPr>
        <sz val="11"/>
        <color theme="1"/>
        <rFont val="Aptos Narrow"/>
        <family val="2"/>
        <scheme val="minor"/>
      </rPr>
      <t>. Las personas físicas que obtengan ingresos en un año de calendario, a excepción de los exentos y de aquéllos por los que se haya pagado impuesto definitivo, están obligadas a pagar su impuesto anual mediante declaración que presentarán en el mes de abril del año siguiente, ante las oficinas autorizadas.</t>
    </r>
  </si>
  <si>
    <r>
      <rPr>
        <b/>
        <sz val="11"/>
        <color rgb="FFC00000"/>
        <rFont val="Aptos Narrow"/>
        <family val="2"/>
        <scheme val="minor"/>
      </rPr>
      <t>Podrán optar por no presentar la declaración</t>
    </r>
    <r>
      <rPr>
        <sz val="11"/>
        <color theme="1"/>
        <rFont val="Aptos Narrow"/>
        <family val="2"/>
        <scheme val="minor"/>
      </rPr>
      <t xml:space="preserve"> a que se refiere el párrafo anterior, las personas físicas que únicamente obtengan ingresos acumulables en el ejercicio por los conceptos señalados en los Capítulos I y VI de este Título, cuya suma no exceda de $400,000.00, siempre que los ingresos por concepto de intereses reales no excedan de $100,000.00 y sobre dichos ingresos se haya aplicado la retención a que se refiere el primer párrafo del artículo 135 de esta Ley.</t>
    </r>
  </si>
  <si>
    <r>
      <rPr>
        <b/>
        <sz val="11"/>
        <color theme="1"/>
        <rFont val="Aptos Narrow"/>
        <family val="2"/>
        <scheme val="minor"/>
      </rPr>
      <t>Cuarto párrafo</t>
    </r>
    <r>
      <rPr>
        <sz val="11"/>
        <color theme="1"/>
        <rFont val="Aptos Narrow"/>
        <family val="2"/>
        <scheme val="minor"/>
      </rPr>
      <t xml:space="preserve">
Los contribuyentes que obtengan ingresos por la prestación de un servicio personal subordinado, estarán a lo dispuesto en el artículo 98 de esta Ley.</t>
    </r>
  </si>
  <si>
    <r>
      <rPr>
        <sz val="10"/>
        <color rgb="FFC00000"/>
        <rFont val="Arial"/>
        <family val="2"/>
      </rPr>
      <t>Cuando dejen de prestar servicios antes del 31 de diciembre del año de que se trate</t>
    </r>
    <r>
      <rPr>
        <sz val="10"/>
        <color theme="1"/>
        <rFont val="Arial"/>
        <family val="2"/>
      </rPr>
      <t xml:space="preserve"> o cuando se hubiesen prestado servicios a dos o más empleadores en forma simultánea.</t>
    </r>
  </si>
  <si>
    <t>Ejercicio</t>
  </si>
  <si>
    <t>Mes</t>
  </si>
  <si>
    <t>Abril</t>
  </si>
  <si>
    <t>Agosto</t>
  </si>
  <si>
    <t>Febrero</t>
  </si>
  <si>
    <t>Noviembre</t>
  </si>
  <si>
    <t>Valor de actos o actividades en los CFDI</t>
  </si>
  <si>
    <t>Declarado en pago mensual</t>
  </si>
  <si>
    <t>Diferencia</t>
  </si>
  <si>
    <t>①</t>
  </si>
  <si>
    <t>Se emitieron CFDI con método de pago PUE y se cobraron en meses posteriores</t>
  </si>
  <si>
    <t>Guía de llenado del CFDI versión 3.3</t>
  </si>
  <si>
    <r>
      <rPr>
        <b/>
        <sz val="11"/>
        <color theme="1"/>
        <rFont val="Aptos Narrow"/>
        <family val="2"/>
        <scheme val="minor"/>
      </rPr>
      <t>Artículo 6o CFF</t>
    </r>
    <r>
      <rPr>
        <sz val="11"/>
        <color theme="1"/>
        <rFont val="Aptos Narrow"/>
        <family val="2"/>
        <scheme val="minor"/>
      </rPr>
      <t>.- Las contribuciones se causan conforme se realizan las situaciones jurídicas o de hecho, previstas en las leyes fiscales vigentes durante el lapso en que ocurran.
Dichas contribuciones se determinarán conforme a las disposiciones vigentes en el momento de su causación, pero les serán aplicables las normas sobre procedimiento que se expidan con posterioridad.
.......................................................</t>
    </r>
  </si>
  <si>
    <t>Cuando el precio o contraprestación pactados por la enajenación de bienes, la prestación de servicios o el otorgamiento del uso o goce temporal de bienes se pague mediante cheque, se considera que el valor de la operación, así como el impuesto al valor agregado trasladado correspondiente, fueron efectivamente pagados en la fecha de cobro del mismo o cuando los contribuyentes transmitan los cheques a un tercero, excepto cuando dicha transmisión sea en procuración.</t>
  </si>
  <si>
    <t xml:space="preserve">Se presume que los títulos de crédito distintos al cheque suscritos a favor de los contribuyentes, por quien adquiere el bien, recibe el servicio o usa o goza temporalmente el bien, constituye una garantía del pago del precio o la contraprestación pactados, así como del impuesto al valor agregado correspondiente a la operación de que se trate. En estos casos se entenderán recibidos ambos conceptos por los contribuyentes cuando efectivamente los cobren, o cuando los contribuyentes transmitan a un tercero los documentos pendientes de cobro, excepto cuando dicha transmisión sea en procuración.  </t>
  </si>
  <si>
    <t xml:space="preserve">Cuando con motivo de la enajenación de bienes, la prestación de servicios o el otorgamiento del uso o goce temporal de bienes, los contribuyentes reciban documentos o vales, respecto de los cuales un tercero asuma la obligación de pago o reciban el pago mediante tarjetas electrónicas o cualquier otro medio que permita al usuario obtener bienes o servicios, se considerará que el valor de las actividades respectivas, así como el impuesto al valor agregado correspondiente, fueron efectivamente pagados en la fecha en la que dichos documentos, vales, tarjetas electrónicas o cualquier otro medio sean recibidos o aceptadas por los contribuyentes. </t>
  </si>
  <si>
    <r>
      <t xml:space="preserve">Artículo 1o.-B LIVA.- </t>
    </r>
    <r>
      <rPr>
        <sz val="10"/>
        <color theme="1"/>
        <rFont val="Arial"/>
        <family val="2"/>
      </rPr>
      <t xml:space="preserve">Para los efectos de esta Ley se consideran efectivamente cobradas las contraprestaciones cuando se reciban en efectivo, en bienes o en servicios, aun cuando aquéllas correspondan a anticipos, depósitos o a cualquier otro concepto sin importar el nombre con el que se les designe, o bien, cuando el interés del acreedor queda satisfecho mediante cualquier forma de extinción de las obligaciones que den lugar a las contraprestaciones. </t>
    </r>
  </si>
  <si>
    <t>Persona física con dos actividades económicas</t>
  </si>
  <si>
    <t>Actividad empresarial y profesiona</t>
  </si>
  <si>
    <t>Arrendamiento de inmuebles</t>
  </si>
  <si>
    <t>Ejecicio</t>
  </si>
  <si>
    <t>Persona moral contra los servicios profesionales de la persona física</t>
  </si>
  <si>
    <t>Fecha de emisión y pago del CFDI</t>
  </si>
  <si>
    <t>Regimen fiscal emisor</t>
  </si>
  <si>
    <t>Honorarios</t>
  </si>
  <si>
    <t>IVA</t>
  </si>
  <si>
    <t>Retención de IVA</t>
  </si>
  <si>
    <t>Persona física emisor</t>
  </si>
  <si>
    <t xml:space="preserve">Presenta su declaración </t>
  </si>
  <si>
    <t>Agosto 2024</t>
  </si>
  <si>
    <t>Actividad empresarial y profesional</t>
  </si>
  <si>
    <t>(-) Retención de ISR</t>
  </si>
  <si>
    <t>Retencion de ISR</t>
  </si>
  <si>
    <t>Persona moral</t>
  </si>
  <si>
    <t>Receptor</t>
  </si>
  <si>
    <t>Paga la retención de honorarios</t>
  </si>
  <si>
    <r>
      <rPr>
        <b/>
        <sz val="11"/>
        <color theme="1"/>
        <rFont val="Aptos Narrow"/>
        <family val="2"/>
        <scheme val="minor"/>
      </rPr>
      <t>Artículo 106 quinto párrafo LISR</t>
    </r>
    <r>
      <rPr>
        <sz val="11"/>
        <color theme="1"/>
        <rFont val="Aptos Narrow"/>
        <family val="2"/>
        <scheme val="minor"/>
      </rPr>
      <t xml:space="preserve">
Cuando los contribuyentes presten servicios profesionales a las personas morales, éstas deberán retener, como pago provisional, el monto que resulte de aplicar la tasa del 10% sobre el monto de los pagos que les efectúen, sin deducción alguna, </t>
    </r>
    <r>
      <rPr>
        <b/>
        <sz val="11"/>
        <color rgb="FFC00000"/>
        <rFont val="Aptos Narrow"/>
        <family val="2"/>
        <scheme val="minor"/>
      </rPr>
      <t>debiendo proporcionar a los contribuyentes comprobante fiscal en el que conste el monto del impuesto retenido</t>
    </r>
    <r>
      <rPr>
        <sz val="11"/>
        <color theme="1"/>
        <rFont val="Aptos Narrow"/>
        <family val="2"/>
        <scheme val="minor"/>
      </rPr>
      <t>, el cual deberá enterarse, en su caso, conjuntamente con las retenciones señaladas en el artículo 96 de esta Ley. El impuesto retenido en los términos de este párrafo será acreditable contra el impuesto a pagar que resulte en los pagos provisionales de conformidad con este artículo.</t>
    </r>
  </si>
  <si>
    <r>
      <rPr>
        <b/>
        <sz val="11"/>
        <color theme="1"/>
        <rFont val="Aptos Narrow"/>
        <family val="2"/>
        <scheme val="minor"/>
      </rPr>
      <t>Sexto párrafo</t>
    </r>
    <r>
      <rPr>
        <sz val="11"/>
        <color theme="1"/>
        <rFont val="Aptos Narrow"/>
        <family val="2"/>
        <scheme val="minor"/>
      </rPr>
      <t xml:space="preserve">
Las personas morales obligadas a efectuar la retención podrán optar por no proporcionar el comprobante fiscal a que se refiere el párrafo anterior, siempre que la persona física que preste los servicios profesionales les expida un comprobante fiscal que cumpla con los requisitos a que se refieren los artículos 29 y 29-A del Código Fiscal de la Federación y en el comprobante se señale expresamente el monto del impuesto retenido. En este caso, las personas físicas que expidan el comprobante fiscal podrán considerarlo como comprobante de retención del impuesto y efectuar el acreditamiento del mismo en los términos de las disposiciones fiscales. Lo previsto en este párrafo en ningún caso libera a las personas morales de las obligaciones de efectuar, en tiempo y forma, la retención y entero del impuesto, en los términos de las disposiciones fiscales respecto de las personas a las que les hubieran efectuado dichas retenciones.</t>
    </r>
  </si>
  <si>
    <t>Ingresos acumulagles ejercicio 2024</t>
  </si>
  <si>
    <t>Ingreso acumulables con base en CFDI</t>
  </si>
  <si>
    <t>(-) Notas de crédito por aplicación de anticipos</t>
  </si>
  <si>
    <t>(=) Ingresos acumulables declarados</t>
  </si>
  <si>
    <t>Comunicado del SAT</t>
  </si>
  <si>
    <t>Ingresos declarados en la anual</t>
  </si>
  <si>
    <t>Ingresos amparados en CFDI vigentes</t>
  </si>
  <si>
    <t>La diferencia se debe a la aplicación de anticipos con notas de crédito</t>
  </si>
  <si>
    <t>De conformidad con el artículo 25 fracción I de LISR, las notas de crédito por aplicación de anticipos no son deducciones autorizadas</t>
  </si>
  <si>
    <t>Y las notas de crédito se emitieron de conformidad con lo establecido en el anexo 20 de la RMF y el apéndice 6 de la guía de llenado del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</si>
</sst>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b/>
      <sz val="10"/>
      <color theme="1"/>
      <name val="Arial"/>
      <family val="2"/>
    </font>
    <font>
      <sz val="10"/>
      <color theme="1"/>
      <name val="Arial"/>
      <family val="2"/>
    </font>
    <font>
      <sz val="11"/>
      <color rgb="FF0033CC"/>
      <name val="Marlett"/>
      <charset val="2"/>
    </font>
    <font>
      <b/>
      <sz val="11"/>
      <color rgb="FFC00000"/>
      <name val="Aptos Narrow"/>
      <family val="2"/>
      <scheme val="minor"/>
    </font>
    <font>
      <sz val="10"/>
      <color rgb="FFC00000"/>
      <name val="Arial"/>
      <family val="2"/>
    </font>
    <font>
      <b/>
      <sz val="11"/>
      <color rgb="FFFFFF00"/>
      <name val="Aptos Narrow"/>
      <family val="2"/>
      <scheme val="minor"/>
    </font>
    <font>
      <sz val="11"/>
      <color theme="1"/>
      <name val="Calibri"/>
      <family val="2"/>
    </font>
  </fonts>
  <fills count="5">
    <fill>
      <patternFill patternType="none"/>
    </fill>
    <fill>
      <patternFill patternType="gray125"/>
    </fill>
    <fill>
      <patternFill patternType="solid">
        <fgColor theme="5" tint="0.79998168889431442"/>
        <bgColor indexed="64"/>
      </patternFill>
    </fill>
    <fill>
      <patternFill patternType="solid">
        <fgColor theme="3" tint="0.89999084444715716"/>
        <bgColor indexed="64"/>
      </patternFill>
    </fill>
    <fill>
      <patternFill patternType="solid">
        <fgColor rgb="FFC0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xf>
    <xf numFmtId="4" fontId="0" fillId="0" borderId="0" xfId="0" applyNumberFormat="1"/>
    <xf numFmtId="14" fontId="0" fillId="0" borderId="0" xfId="0" applyNumberFormat="1"/>
    <xf numFmtId="0" fontId="1" fillId="0" borderId="0" xfId="0" applyFont="1" applyAlignment="1">
      <alignment horizontal="center"/>
    </xf>
    <xf numFmtId="4" fontId="1" fillId="0" borderId="0" xfId="0" applyNumberFormat="1" applyFont="1"/>
    <xf numFmtId="0" fontId="0" fillId="0" borderId="1" xfId="0" applyBorder="1" applyAlignment="1">
      <alignment horizontal="justify" vertical="center" wrapText="1"/>
    </xf>
    <xf numFmtId="0" fontId="0" fillId="0" borderId="1" xfId="0" applyBorder="1" applyAlignment="1">
      <alignment horizontal="justify" vertical="center"/>
    </xf>
    <xf numFmtId="0" fontId="2" fillId="0" borderId="1" xfId="0" applyFont="1" applyBorder="1" applyAlignment="1">
      <alignment horizontal="center" vertical="center"/>
    </xf>
    <xf numFmtId="0" fontId="3" fillId="0" borderId="1" xfId="0" applyFont="1" applyBorder="1" applyAlignment="1">
      <alignment horizontal="justify" vertical="center"/>
    </xf>
    <xf numFmtId="0" fontId="0" fillId="0" borderId="1" xfId="0" applyBorder="1"/>
    <xf numFmtId="0" fontId="4" fillId="0" borderId="1" xfId="0" applyFont="1" applyBorder="1" applyAlignment="1">
      <alignment horizontal="center" vertical="center"/>
    </xf>
    <xf numFmtId="4" fontId="0" fillId="0" borderId="1" xfId="0" applyNumberFormat="1" applyBorder="1"/>
    <xf numFmtId="14" fontId="0" fillId="0" borderId="1" xfId="0" applyNumberFormat="1" applyBorder="1"/>
    <xf numFmtId="0" fontId="0" fillId="0" borderId="1" xfId="0" applyBorder="1" applyAlignment="1">
      <alignment horizontal="justify"/>
    </xf>
    <xf numFmtId="0" fontId="7" fillId="4" borderId="0" xfId="0" applyFont="1" applyFill="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8" fillId="0" borderId="0" xfId="0" applyFont="1"/>
    <xf numFmtId="0" fontId="8" fillId="0" borderId="0" xfId="0" applyFont="1" applyAlignment="1">
      <alignment horizontal="center" vertical="center"/>
    </xf>
    <xf numFmtId="0" fontId="8" fillId="0" borderId="1" xfId="0" applyFont="1" applyBorder="1" applyAlignment="1">
      <alignment horizontal="center" vertical="center"/>
    </xf>
    <xf numFmtId="0" fontId="2" fillId="0" borderId="1" xfId="0" applyFont="1" applyBorder="1" applyAlignment="1">
      <alignment horizontal="justify" vertical="center"/>
    </xf>
    <xf numFmtId="0" fontId="1" fillId="0" borderId="0" xfId="0" applyFont="1"/>
    <xf numFmtId="0" fontId="1" fillId="0" borderId="1" xfId="0" applyFont="1" applyBorder="1"/>
    <xf numFmtId="0" fontId="0" fillId="0" borderId="0" xfId="0" applyAlignment="1">
      <alignment horizontal="left"/>
    </xf>
    <xf numFmtId="17" fontId="0" fillId="0" borderId="0" xfId="0" quotePrefix="1" applyNumberFormat="1"/>
    <xf numFmtId="0" fontId="5" fillId="0" borderId="0" xfId="0" applyFont="1"/>
  </cellXfs>
  <cellStyles count="1">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537483</xdr:colOff>
      <xdr:row>12</xdr:row>
      <xdr:rowOff>88446</xdr:rowOff>
    </xdr:from>
    <xdr:to>
      <xdr:col>7</xdr:col>
      <xdr:colOff>96505</xdr:colOff>
      <xdr:row>37</xdr:row>
      <xdr:rowOff>157286</xdr:rowOff>
    </xdr:to>
    <xdr:grpSp>
      <xdr:nvGrpSpPr>
        <xdr:cNvPr id="4" name="Grupo 3">
          <a:extLst>
            <a:ext uri="{FF2B5EF4-FFF2-40B4-BE49-F238E27FC236}">
              <a16:creationId xmlns:a16="http://schemas.microsoft.com/office/drawing/2014/main" id="{724A28A3-5CC2-463E-481C-582A114FD0D5}"/>
            </a:ext>
          </a:extLst>
        </xdr:cNvPr>
        <xdr:cNvGrpSpPr/>
      </xdr:nvGrpSpPr>
      <xdr:grpSpPr>
        <a:xfrm>
          <a:off x="537483" y="2564946"/>
          <a:ext cx="5845522" cy="4831340"/>
          <a:chOff x="537483" y="2564946"/>
          <a:chExt cx="5845522" cy="4831340"/>
        </a:xfrm>
      </xdr:grpSpPr>
      <xdr:pic>
        <xdr:nvPicPr>
          <xdr:cNvPr id="2" name="Imagen 1">
            <a:extLst>
              <a:ext uri="{FF2B5EF4-FFF2-40B4-BE49-F238E27FC236}">
                <a16:creationId xmlns:a16="http://schemas.microsoft.com/office/drawing/2014/main" id="{B4F5961D-E00F-8292-D325-AA6FD5BD2246}"/>
              </a:ext>
            </a:extLst>
          </xdr:cNvPr>
          <xdr:cNvPicPr>
            <a:picLocks noChangeAspect="1"/>
          </xdr:cNvPicPr>
        </xdr:nvPicPr>
        <xdr:blipFill>
          <a:blip xmlns:r="http://schemas.openxmlformats.org/officeDocument/2006/relationships" r:embed="rId1"/>
          <a:stretch>
            <a:fillRect/>
          </a:stretch>
        </xdr:blipFill>
        <xdr:spPr>
          <a:xfrm>
            <a:off x="537483" y="2564946"/>
            <a:ext cx="5845522" cy="4831340"/>
          </a:xfrm>
          <a:prstGeom prst="rect">
            <a:avLst/>
          </a:prstGeom>
        </xdr:spPr>
      </xdr:pic>
      <xdr:sp macro="" textlink="">
        <xdr:nvSpPr>
          <xdr:cNvPr id="3" name="Rectángulo 2">
            <a:extLst>
              <a:ext uri="{FF2B5EF4-FFF2-40B4-BE49-F238E27FC236}">
                <a16:creationId xmlns:a16="http://schemas.microsoft.com/office/drawing/2014/main" id="{92605FF3-2BDE-9901-5D7D-B11584B867E2}"/>
              </a:ext>
            </a:extLst>
          </xdr:cNvPr>
          <xdr:cNvSpPr/>
        </xdr:nvSpPr>
        <xdr:spPr>
          <a:xfrm>
            <a:off x="700768" y="5919107"/>
            <a:ext cx="5578928" cy="1415143"/>
          </a:xfrm>
          <a:prstGeom prst="rect">
            <a:avLst/>
          </a:prstGeom>
          <a:no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10</xdr:col>
      <xdr:colOff>26636</xdr:colOff>
      <xdr:row>29</xdr:row>
      <xdr:rowOff>162293</xdr:rowOff>
    </xdr:to>
    <xdr:pic>
      <xdr:nvPicPr>
        <xdr:cNvPr id="2" name="Imagen 1">
          <a:extLst>
            <a:ext uri="{FF2B5EF4-FFF2-40B4-BE49-F238E27FC236}">
              <a16:creationId xmlns:a16="http://schemas.microsoft.com/office/drawing/2014/main" id="{09DD53A7-6441-8E6D-B606-718351C19250}"/>
            </a:ext>
          </a:extLst>
        </xdr:cNvPr>
        <xdr:cNvPicPr>
          <a:picLocks noChangeAspect="1"/>
        </xdr:cNvPicPr>
      </xdr:nvPicPr>
      <xdr:blipFill>
        <a:blip xmlns:r="http://schemas.openxmlformats.org/officeDocument/2006/relationships" r:embed="rId1"/>
        <a:stretch>
          <a:fillRect/>
        </a:stretch>
      </xdr:blipFill>
      <xdr:spPr>
        <a:xfrm>
          <a:off x="762000" y="3048000"/>
          <a:ext cx="8859486" cy="2638793"/>
        </a:xfrm>
        <a:prstGeom prst="rect">
          <a:avLst/>
        </a:prstGeom>
      </xdr:spPr>
    </xdr:pic>
    <xdr:clientData/>
  </xdr:twoCellAnchor>
  <xdr:twoCellAnchor editAs="oneCell">
    <xdr:from>
      <xdr:col>1</xdr:col>
      <xdr:colOff>0</xdr:colOff>
      <xdr:row>31</xdr:row>
      <xdr:rowOff>0</xdr:rowOff>
    </xdr:from>
    <xdr:to>
      <xdr:col>9</xdr:col>
      <xdr:colOff>312320</xdr:colOff>
      <xdr:row>68</xdr:row>
      <xdr:rowOff>143879</xdr:rowOff>
    </xdr:to>
    <xdr:pic>
      <xdr:nvPicPr>
        <xdr:cNvPr id="3" name="Imagen 2">
          <a:extLst>
            <a:ext uri="{FF2B5EF4-FFF2-40B4-BE49-F238E27FC236}">
              <a16:creationId xmlns:a16="http://schemas.microsoft.com/office/drawing/2014/main" id="{D7C5D6EE-7921-D4FE-4EBF-16AD7B056AB0}"/>
            </a:ext>
          </a:extLst>
        </xdr:cNvPr>
        <xdr:cNvPicPr>
          <a:picLocks noChangeAspect="1"/>
        </xdr:cNvPicPr>
      </xdr:nvPicPr>
      <xdr:blipFill>
        <a:blip xmlns:r="http://schemas.openxmlformats.org/officeDocument/2006/relationships" r:embed="rId2"/>
        <a:stretch>
          <a:fillRect/>
        </a:stretch>
      </xdr:blipFill>
      <xdr:spPr>
        <a:xfrm>
          <a:off x="762000" y="5905500"/>
          <a:ext cx="8383170" cy="7192379"/>
        </a:xfrm>
        <a:prstGeom prst="rect">
          <a:avLst/>
        </a:prstGeom>
      </xdr:spPr>
    </xdr:pic>
    <xdr:clientData/>
  </xdr:twoCellAnchor>
  <xdr:twoCellAnchor editAs="oneCell">
    <xdr:from>
      <xdr:col>1</xdr:col>
      <xdr:colOff>31750</xdr:colOff>
      <xdr:row>69</xdr:row>
      <xdr:rowOff>76200</xdr:rowOff>
    </xdr:from>
    <xdr:to>
      <xdr:col>8</xdr:col>
      <xdr:colOff>77226</xdr:colOff>
      <xdr:row>83</xdr:row>
      <xdr:rowOff>152783</xdr:rowOff>
    </xdr:to>
    <xdr:pic>
      <xdr:nvPicPr>
        <xdr:cNvPr id="4" name="Imagen 3">
          <a:extLst>
            <a:ext uri="{FF2B5EF4-FFF2-40B4-BE49-F238E27FC236}">
              <a16:creationId xmlns:a16="http://schemas.microsoft.com/office/drawing/2014/main" id="{468BF00D-6CC3-C424-278C-297DD8D74E0A}"/>
            </a:ext>
          </a:extLst>
        </xdr:cNvPr>
        <xdr:cNvPicPr>
          <a:picLocks noChangeAspect="1"/>
        </xdr:cNvPicPr>
      </xdr:nvPicPr>
      <xdr:blipFill>
        <a:blip xmlns:r="http://schemas.openxmlformats.org/officeDocument/2006/relationships" r:embed="rId3"/>
        <a:stretch>
          <a:fillRect/>
        </a:stretch>
      </xdr:blipFill>
      <xdr:spPr>
        <a:xfrm>
          <a:off x="793750" y="13220700"/>
          <a:ext cx="7354326" cy="2743583"/>
        </a:xfrm>
        <a:prstGeom prst="rect">
          <a:avLst/>
        </a:prstGeom>
      </xdr:spPr>
    </xdr:pic>
    <xdr:clientData/>
  </xdr:twoCellAnchor>
  <xdr:twoCellAnchor editAs="oneCell">
    <xdr:from>
      <xdr:col>1</xdr:col>
      <xdr:colOff>31750</xdr:colOff>
      <xdr:row>84</xdr:row>
      <xdr:rowOff>50800</xdr:rowOff>
    </xdr:from>
    <xdr:to>
      <xdr:col>6</xdr:col>
      <xdr:colOff>353277</xdr:colOff>
      <xdr:row>92</xdr:row>
      <xdr:rowOff>98644</xdr:rowOff>
    </xdr:to>
    <xdr:pic>
      <xdr:nvPicPr>
        <xdr:cNvPr id="5" name="Imagen 4">
          <a:extLst>
            <a:ext uri="{FF2B5EF4-FFF2-40B4-BE49-F238E27FC236}">
              <a16:creationId xmlns:a16="http://schemas.microsoft.com/office/drawing/2014/main" id="{1091976E-F9B9-B5EB-C0A2-9ECD79EDB0FE}"/>
            </a:ext>
          </a:extLst>
        </xdr:cNvPr>
        <xdr:cNvPicPr>
          <a:picLocks noChangeAspect="1"/>
        </xdr:cNvPicPr>
      </xdr:nvPicPr>
      <xdr:blipFill>
        <a:blip xmlns:r="http://schemas.openxmlformats.org/officeDocument/2006/relationships" r:embed="rId4"/>
        <a:stretch>
          <a:fillRect/>
        </a:stretch>
      </xdr:blipFill>
      <xdr:spPr>
        <a:xfrm>
          <a:off x="793750" y="16052800"/>
          <a:ext cx="6106377" cy="1571844"/>
        </a:xfrm>
        <a:prstGeom prst="rect">
          <a:avLst/>
        </a:prstGeom>
      </xdr:spPr>
    </xdr:pic>
    <xdr:clientData/>
  </xdr:twoCellAnchor>
  <xdr:twoCellAnchor editAs="oneCell">
    <xdr:from>
      <xdr:col>0</xdr:col>
      <xdr:colOff>742950</xdr:colOff>
      <xdr:row>93</xdr:row>
      <xdr:rowOff>69850</xdr:rowOff>
    </xdr:from>
    <xdr:to>
      <xdr:col>7</xdr:col>
      <xdr:colOff>712216</xdr:colOff>
      <xdr:row>109</xdr:row>
      <xdr:rowOff>60749</xdr:rowOff>
    </xdr:to>
    <xdr:pic>
      <xdr:nvPicPr>
        <xdr:cNvPr id="6" name="Imagen 5">
          <a:extLst>
            <a:ext uri="{FF2B5EF4-FFF2-40B4-BE49-F238E27FC236}">
              <a16:creationId xmlns:a16="http://schemas.microsoft.com/office/drawing/2014/main" id="{C4D93508-004B-7D19-E57A-69F5B6CAD24B}"/>
            </a:ext>
          </a:extLst>
        </xdr:cNvPr>
        <xdr:cNvPicPr>
          <a:picLocks noChangeAspect="1"/>
        </xdr:cNvPicPr>
      </xdr:nvPicPr>
      <xdr:blipFill>
        <a:blip xmlns:r="http://schemas.openxmlformats.org/officeDocument/2006/relationships" r:embed="rId5"/>
        <a:stretch>
          <a:fillRect/>
        </a:stretch>
      </xdr:blipFill>
      <xdr:spPr>
        <a:xfrm>
          <a:off x="742950" y="17786350"/>
          <a:ext cx="7278116" cy="3038899"/>
        </a:xfrm>
        <a:prstGeom prst="rect">
          <a:avLst/>
        </a:prstGeom>
      </xdr:spPr>
    </xdr:pic>
    <xdr:clientData/>
  </xdr:twoCellAnchor>
  <xdr:twoCellAnchor editAs="oneCell">
    <xdr:from>
      <xdr:col>1</xdr:col>
      <xdr:colOff>38100</xdr:colOff>
      <xdr:row>110</xdr:row>
      <xdr:rowOff>31750</xdr:rowOff>
    </xdr:from>
    <xdr:to>
      <xdr:col>8</xdr:col>
      <xdr:colOff>102629</xdr:colOff>
      <xdr:row>130</xdr:row>
      <xdr:rowOff>156124</xdr:rowOff>
    </xdr:to>
    <xdr:pic>
      <xdr:nvPicPr>
        <xdr:cNvPr id="7" name="Imagen 6">
          <a:extLst>
            <a:ext uri="{FF2B5EF4-FFF2-40B4-BE49-F238E27FC236}">
              <a16:creationId xmlns:a16="http://schemas.microsoft.com/office/drawing/2014/main" id="{484223E0-1183-5516-488A-AB19B90C255A}"/>
            </a:ext>
          </a:extLst>
        </xdr:cNvPr>
        <xdr:cNvPicPr>
          <a:picLocks noChangeAspect="1"/>
        </xdr:cNvPicPr>
      </xdr:nvPicPr>
      <xdr:blipFill>
        <a:blip xmlns:r="http://schemas.openxmlformats.org/officeDocument/2006/relationships" r:embed="rId6"/>
        <a:stretch>
          <a:fillRect/>
        </a:stretch>
      </xdr:blipFill>
      <xdr:spPr>
        <a:xfrm>
          <a:off x="800100" y="20986750"/>
          <a:ext cx="7373379" cy="39343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D29B-1CF0-4FA3-8F7A-AF53ADD8FE21}">
  <dimension ref="B3:G17"/>
  <sheetViews>
    <sheetView showGridLines="0" tabSelected="1" zoomScale="160" zoomScaleNormal="160" workbookViewId="0">
      <selection activeCell="B8" sqref="B8:G8"/>
    </sheetView>
  </sheetViews>
  <sheetFormatPr baseColWidth="10" defaultRowHeight="15" x14ac:dyDescent="0.25"/>
  <cols>
    <col min="5" max="5" width="12.42578125" customWidth="1"/>
  </cols>
  <sheetData>
    <row r="3" spans="2:7" x14ac:dyDescent="0.25">
      <c r="B3" s="1" t="s">
        <v>0</v>
      </c>
      <c r="C3" s="1" t="s">
        <v>3</v>
      </c>
      <c r="D3" s="1" t="s">
        <v>6</v>
      </c>
      <c r="E3" s="1" t="s">
        <v>4</v>
      </c>
      <c r="F3" s="1" t="s">
        <v>5</v>
      </c>
    </row>
    <row r="4" spans="2:7" x14ac:dyDescent="0.25">
      <c r="B4" s="10" t="s">
        <v>1</v>
      </c>
      <c r="C4" s="10">
        <v>12</v>
      </c>
      <c r="D4" s="12">
        <v>156900</v>
      </c>
      <c r="E4" s="13">
        <v>45658</v>
      </c>
      <c r="F4" s="13">
        <v>45838</v>
      </c>
    </row>
    <row r="5" spans="2:7" x14ac:dyDescent="0.25">
      <c r="B5" s="10" t="s">
        <v>2</v>
      </c>
      <c r="C5" s="10">
        <v>12</v>
      </c>
      <c r="D5" s="12">
        <v>200000</v>
      </c>
      <c r="E5" s="13">
        <v>45839</v>
      </c>
      <c r="F5" s="13">
        <v>46022</v>
      </c>
    </row>
    <row r="6" spans="2:7" x14ac:dyDescent="0.25">
      <c r="C6" s="4" t="s">
        <v>7</v>
      </c>
      <c r="D6" s="5">
        <f>SUM(D4:D5)</f>
        <v>356900</v>
      </c>
    </row>
    <row r="8" spans="2:7" ht="81.75" customHeight="1" x14ac:dyDescent="0.25">
      <c r="B8" s="6" t="s">
        <v>8</v>
      </c>
      <c r="C8" s="6"/>
      <c r="D8" s="6"/>
      <c r="E8" s="6"/>
      <c r="F8" s="6"/>
      <c r="G8" s="6"/>
    </row>
    <row r="9" spans="2:7" ht="38.25" customHeight="1" x14ac:dyDescent="0.25">
      <c r="B9" s="8" t="s">
        <v>9</v>
      </c>
      <c r="C9" s="9" t="s">
        <v>10</v>
      </c>
      <c r="D9" s="9"/>
      <c r="E9" s="9"/>
      <c r="F9" s="9"/>
      <c r="G9" s="11" t="s">
        <v>18</v>
      </c>
    </row>
    <row r="10" spans="2:7" ht="36.75" customHeight="1" x14ac:dyDescent="0.25">
      <c r="B10" s="8" t="s">
        <v>11</v>
      </c>
      <c r="C10" s="9" t="s">
        <v>12</v>
      </c>
      <c r="D10" s="9"/>
      <c r="E10" s="9"/>
      <c r="F10" s="9"/>
      <c r="G10" s="11" t="s">
        <v>18</v>
      </c>
    </row>
    <row r="11" spans="2:7" ht="57" customHeight="1" x14ac:dyDescent="0.25">
      <c r="B11" s="8" t="s">
        <v>13</v>
      </c>
      <c r="C11" s="9" t="s">
        <v>23</v>
      </c>
      <c r="D11" s="9"/>
      <c r="E11" s="9"/>
      <c r="F11" s="9"/>
      <c r="G11" s="11" t="s">
        <v>19</v>
      </c>
    </row>
    <row r="12" spans="2:7" ht="63" customHeight="1" x14ac:dyDescent="0.25">
      <c r="B12" s="8" t="s">
        <v>14</v>
      </c>
      <c r="C12" s="9" t="s">
        <v>15</v>
      </c>
      <c r="D12" s="9"/>
      <c r="E12" s="9"/>
      <c r="F12" s="9"/>
      <c r="G12" s="11" t="s">
        <v>18</v>
      </c>
    </row>
    <row r="13" spans="2:7" ht="47.25" customHeight="1" x14ac:dyDescent="0.25">
      <c r="B13" s="8" t="s">
        <v>16</v>
      </c>
      <c r="C13" s="9" t="s">
        <v>17</v>
      </c>
      <c r="D13" s="9"/>
      <c r="E13" s="9"/>
      <c r="F13" s="9"/>
      <c r="G13" s="11" t="s">
        <v>18</v>
      </c>
    </row>
    <row r="15" spans="2:7" ht="77.25" customHeight="1" x14ac:dyDescent="0.25">
      <c r="B15" s="14" t="s">
        <v>20</v>
      </c>
      <c r="C15" s="14"/>
      <c r="D15" s="14"/>
      <c r="E15" s="14"/>
      <c r="F15" s="14"/>
      <c r="G15" s="14"/>
    </row>
    <row r="16" spans="2:7" ht="93.75" customHeight="1" x14ac:dyDescent="0.25">
      <c r="B16" s="7" t="s">
        <v>21</v>
      </c>
      <c r="C16" s="7"/>
      <c r="D16" s="7"/>
      <c r="E16" s="7"/>
      <c r="F16" s="7"/>
      <c r="G16" s="7"/>
    </row>
    <row r="17" spans="2:7" ht="51" customHeight="1" x14ac:dyDescent="0.25">
      <c r="B17" s="6" t="s">
        <v>22</v>
      </c>
      <c r="C17" s="7"/>
      <c r="D17" s="7"/>
      <c r="E17" s="7"/>
      <c r="F17" s="7"/>
      <c r="G17" s="7"/>
    </row>
  </sheetData>
  <mergeCells count="9">
    <mergeCell ref="B15:G15"/>
    <mergeCell ref="B16:G16"/>
    <mergeCell ref="B17:G17"/>
    <mergeCell ref="B8:G8"/>
    <mergeCell ref="C9:F9"/>
    <mergeCell ref="C10:F10"/>
    <mergeCell ref="C11:F11"/>
    <mergeCell ref="C12:F12"/>
    <mergeCell ref="C13:F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DD9B4-241C-4980-8D82-B29FFE52CF0F}">
  <dimension ref="A4:G44"/>
  <sheetViews>
    <sheetView showGridLines="0" zoomScale="140" zoomScaleNormal="140" workbookViewId="0">
      <selection activeCell="B40" sqref="B40:G40"/>
    </sheetView>
  </sheetViews>
  <sheetFormatPr baseColWidth="10" defaultRowHeight="15" x14ac:dyDescent="0.25"/>
  <cols>
    <col min="4" max="4" width="22.42578125" customWidth="1"/>
    <col min="5" max="5" width="18.28515625" customWidth="1"/>
    <col min="7" max="7" width="7.85546875" customWidth="1"/>
  </cols>
  <sheetData>
    <row r="4" spans="1:7" ht="30" x14ac:dyDescent="0.25">
      <c r="B4" s="16" t="s">
        <v>24</v>
      </c>
      <c r="C4" s="16" t="s">
        <v>25</v>
      </c>
      <c r="D4" s="17" t="s">
        <v>30</v>
      </c>
      <c r="E4" s="17" t="s">
        <v>31</v>
      </c>
      <c r="F4" s="15" t="s">
        <v>32</v>
      </c>
    </row>
    <row r="5" spans="1:7" x14ac:dyDescent="0.25">
      <c r="B5" s="10">
        <v>2019</v>
      </c>
      <c r="C5" s="10" t="s">
        <v>26</v>
      </c>
      <c r="D5" s="12">
        <v>85000</v>
      </c>
      <c r="E5" s="12">
        <v>54000</v>
      </c>
      <c r="F5" s="12">
        <f>D5-E5</f>
        <v>31000</v>
      </c>
      <c r="G5" s="20" t="s">
        <v>33</v>
      </c>
    </row>
    <row r="6" spans="1:7" x14ac:dyDescent="0.25">
      <c r="B6" s="10">
        <v>2019</v>
      </c>
      <c r="C6" s="10" t="s">
        <v>27</v>
      </c>
      <c r="D6" s="12">
        <v>91000</v>
      </c>
      <c r="E6" s="12">
        <v>84000</v>
      </c>
      <c r="F6" s="12">
        <f t="shared" ref="F6:F8" si="0">D6-E6</f>
        <v>7000</v>
      </c>
      <c r="G6" s="20"/>
    </row>
    <row r="7" spans="1:7" x14ac:dyDescent="0.25">
      <c r="B7" s="10">
        <v>2021</v>
      </c>
      <c r="C7" s="10" t="s">
        <v>28</v>
      </c>
      <c r="D7" s="12">
        <v>45000</v>
      </c>
      <c r="E7" s="12">
        <v>28000</v>
      </c>
      <c r="F7" s="12">
        <f t="shared" si="0"/>
        <v>17000</v>
      </c>
      <c r="G7" s="20"/>
    </row>
    <row r="8" spans="1:7" x14ac:dyDescent="0.25">
      <c r="B8" s="10">
        <v>2022</v>
      </c>
      <c r="C8" s="10" t="s">
        <v>29</v>
      </c>
      <c r="D8" s="12">
        <v>113000</v>
      </c>
      <c r="E8" s="12">
        <v>94000</v>
      </c>
      <c r="F8" s="12">
        <f t="shared" si="0"/>
        <v>19000</v>
      </c>
      <c r="G8" s="20"/>
    </row>
    <row r="10" spans="1:7" x14ac:dyDescent="0.25">
      <c r="A10" s="19" t="s">
        <v>33</v>
      </c>
      <c r="B10" t="s">
        <v>34</v>
      </c>
    </row>
    <row r="12" spans="1:7" x14ac:dyDescent="0.25">
      <c r="B12" s="22" t="s">
        <v>35</v>
      </c>
    </row>
    <row r="40" spans="2:7" ht="115.5" customHeight="1" x14ac:dyDescent="0.25">
      <c r="B40" s="6" t="s">
        <v>36</v>
      </c>
      <c r="C40" s="7"/>
      <c r="D40" s="7"/>
      <c r="E40" s="7"/>
      <c r="F40" s="7"/>
      <c r="G40" s="7"/>
    </row>
    <row r="41" spans="2:7" ht="88.5" customHeight="1" x14ac:dyDescent="0.25">
      <c r="B41" s="21" t="s">
        <v>40</v>
      </c>
      <c r="C41" s="21"/>
      <c r="D41" s="21"/>
      <c r="E41" s="21"/>
      <c r="F41" s="21"/>
      <c r="G41" s="21"/>
    </row>
    <row r="42" spans="2:7" ht="83.25" customHeight="1" x14ac:dyDescent="0.25">
      <c r="B42" s="9" t="s">
        <v>37</v>
      </c>
      <c r="C42" s="9"/>
      <c r="D42" s="9"/>
      <c r="E42" s="9"/>
      <c r="F42" s="9"/>
      <c r="G42" s="9"/>
    </row>
    <row r="43" spans="2:7" ht="103.5" customHeight="1" x14ac:dyDescent="0.25">
      <c r="B43" s="9" t="s">
        <v>38</v>
      </c>
      <c r="C43" s="9"/>
      <c r="D43" s="9"/>
      <c r="E43" s="9"/>
      <c r="F43" s="9"/>
      <c r="G43" s="9"/>
    </row>
    <row r="44" spans="2:7" ht="107.25" customHeight="1" x14ac:dyDescent="0.25">
      <c r="B44" s="9" t="s">
        <v>39</v>
      </c>
      <c r="C44" s="9"/>
      <c r="D44" s="9"/>
      <c r="E44" s="9"/>
      <c r="F44" s="9"/>
      <c r="G44" s="9"/>
    </row>
  </sheetData>
  <mergeCells count="6">
    <mergeCell ref="B42:G42"/>
    <mergeCell ref="B43:G43"/>
    <mergeCell ref="B44:G44"/>
    <mergeCell ref="G5:G8"/>
    <mergeCell ref="B40:G40"/>
    <mergeCell ref="B41:G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A0D11-AFC3-4940-B086-8D389172A463}">
  <dimension ref="B3:I32"/>
  <sheetViews>
    <sheetView showGridLines="0" zoomScale="130" zoomScaleNormal="130" workbookViewId="0">
      <selection activeCell="C7" sqref="C7"/>
    </sheetView>
  </sheetViews>
  <sheetFormatPr baseColWidth="10" defaultRowHeight="15" x14ac:dyDescent="0.25"/>
  <cols>
    <col min="2" max="2" width="11.42578125" customWidth="1"/>
  </cols>
  <sheetData>
    <row r="3" spans="2:7" x14ac:dyDescent="0.25">
      <c r="B3" s="22" t="s">
        <v>41</v>
      </c>
    </row>
    <row r="4" spans="2:7" x14ac:dyDescent="0.25">
      <c r="B4">
        <v>612</v>
      </c>
      <c r="C4" t="s">
        <v>42</v>
      </c>
    </row>
    <row r="5" spans="2:7" x14ac:dyDescent="0.25">
      <c r="B5">
        <v>606</v>
      </c>
      <c r="C5" t="s">
        <v>43</v>
      </c>
    </row>
    <row r="7" spans="2:7" x14ac:dyDescent="0.25">
      <c r="B7" s="22" t="s">
        <v>44</v>
      </c>
      <c r="C7" s="23">
        <v>2024</v>
      </c>
    </row>
    <row r="9" spans="2:7" x14ac:dyDescent="0.25">
      <c r="B9" t="s">
        <v>45</v>
      </c>
    </row>
    <row r="11" spans="2:7" x14ac:dyDescent="0.25">
      <c r="B11" s="24" t="s">
        <v>46</v>
      </c>
      <c r="C11" s="24"/>
      <c r="D11" s="24"/>
      <c r="E11" s="3">
        <v>45522</v>
      </c>
    </row>
    <row r="12" spans="2:7" x14ac:dyDescent="0.25">
      <c r="B12" s="26" t="s">
        <v>47</v>
      </c>
      <c r="C12" s="26"/>
      <c r="D12" s="26"/>
      <c r="E12" s="26">
        <v>606</v>
      </c>
    </row>
    <row r="13" spans="2:7" x14ac:dyDescent="0.25">
      <c r="B13" t="s">
        <v>48</v>
      </c>
      <c r="D13" s="2">
        <v>150000</v>
      </c>
      <c r="G13" s="2"/>
    </row>
    <row r="14" spans="2:7" x14ac:dyDescent="0.25">
      <c r="B14" t="s">
        <v>49</v>
      </c>
      <c r="D14" s="2">
        <f>D13*0.16</f>
        <v>24000</v>
      </c>
    </row>
    <row r="15" spans="2:7" x14ac:dyDescent="0.25">
      <c r="B15" t="s">
        <v>56</v>
      </c>
      <c r="D15" s="2">
        <f>D13*0.1</f>
        <v>15000</v>
      </c>
    </row>
    <row r="16" spans="2:7" x14ac:dyDescent="0.25">
      <c r="B16" t="s">
        <v>50</v>
      </c>
      <c r="D16" s="2">
        <f>D13*0.106667</f>
        <v>16000.05</v>
      </c>
    </row>
    <row r="17" spans="2:9" x14ac:dyDescent="0.25">
      <c r="B17" t="s">
        <v>7</v>
      </c>
      <c r="D17" s="2">
        <f>D13+D14-D15-D16</f>
        <v>142999.95000000001</v>
      </c>
    </row>
    <row r="20" spans="2:9" x14ac:dyDescent="0.25">
      <c r="B20" s="22" t="s">
        <v>51</v>
      </c>
    </row>
    <row r="21" spans="2:9" x14ac:dyDescent="0.25">
      <c r="B21" t="s">
        <v>52</v>
      </c>
      <c r="D21" s="25" t="s">
        <v>53</v>
      </c>
    </row>
    <row r="23" spans="2:9" x14ac:dyDescent="0.25">
      <c r="B23" t="s">
        <v>54</v>
      </c>
      <c r="E23" s="2">
        <f>D13</f>
        <v>150000</v>
      </c>
    </row>
    <row r="24" spans="2:9" x14ac:dyDescent="0.25">
      <c r="B24" t="s">
        <v>55</v>
      </c>
      <c r="E24" s="2">
        <f>D15</f>
        <v>15000</v>
      </c>
    </row>
    <row r="26" spans="2:9" x14ac:dyDescent="0.25">
      <c r="B26" s="22" t="s">
        <v>57</v>
      </c>
    </row>
    <row r="27" spans="2:9" x14ac:dyDescent="0.25">
      <c r="B27" t="s">
        <v>58</v>
      </c>
    </row>
    <row r="28" spans="2:9" x14ac:dyDescent="0.25">
      <c r="B28" t="s">
        <v>59</v>
      </c>
      <c r="E28" s="2">
        <f>D15</f>
        <v>15000</v>
      </c>
    </row>
    <row r="31" spans="2:9" ht="129.75" customHeight="1" x14ac:dyDescent="0.25">
      <c r="B31" s="6" t="s">
        <v>60</v>
      </c>
      <c r="C31" s="7"/>
      <c r="D31" s="7"/>
      <c r="E31" s="7"/>
      <c r="F31" s="7"/>
      <c r="G31" s="7"/>
      <c r="H31" s="7"/>
      <c r="I31" s="7"/>
    </row>
    <row r="32" spans="2:9" ht="159.75" customHeight="1" x14ac:dyDescent="0.25">
      <c r="B32" s="6" t="s">
        <v>61</v>
      </c>
      <c r="C32" s="7"/>
      <c r="D32" s="7"/>
      <c r="E32" s="7"/>
      <c r="F32" s="7"/>
      <c r="G32" s="7"/>
      <c r="H32" s="7"/>
      <c r="I32" s="7"/>
    </row>
  </sheetData>
  <mergeCells count="3">
    <mergeCell ref="B11:D11"/>
    <mergeCell ref="B31:I31"/>
    <mergeCell ref="B32:I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3BBC3-4E9E-4DF3-AAE6-1FCCDCC13ABE}">
  <dimension ref="B3:D15"/>
  <sheetViews>
    <sheetView showGridLines="0" zoomScale="150" zoomScaleNormal="150" workbookViewId="0">
      <selection activeCell="B111" sqref="B111"/>
    </sheetView>
  </sheetViews>
  <sheetFormatPr baseColWidth="10" defaultRowHeight="15" x14ac:dyDescent="0.25"/>
  <cols>
    <col min="2" max="2" width="40.42578125" customWidth="1"/>
    <col min="3" max="3" width="12" bestFit="1" customWidth="1"/>
  </cols>
  <sheetData>
    <row r="3" spans="2:4" x14ac:dyDescent="0.25">
      <c r="B3" s="22" t="s">
        <v>62</v>
      </c>
    </row>
    <row r="4" spans="2:4" x14ac:dyDescent="0.25">
      <c r="B4" t="s">
        <v>63</v>
      </c>
      <c r="C4" s="2">
        <v>1560000</v>
      </c>
    </row>
    <row r="5" spans="2:4" x14ac:dyDescent="0.25">
      <c r="B5" t="s">
        <v>64</v>
      </c>
      <c r="C5" s="2">
        <v>350000</v>
      </c>
      <c r="D5" s="18" t="s">
        <v>33</v>
      </c>
    </row>
    <row r="6" spans="2:4" x14ac:dyDescent="0.25">
      <c r="B6" t="s">
        <v>65</v>
      </c>
      <c r="C6" s="2">
        <f>C4-C5</f>
        <v>1210000</v>
      </c>
    </row>
    <row r="8" spans="2:4" x14ac:dyDescent="0.25">
      <c r="B8" t="s">
        <v>66</v>
      </c>
    </row>
    <row r="9" spans="2:4" x14ac:dyDescent="0.25">
      <c r="B9" t="s">
        <v>68</v>
      </c>
      <c r="C9" s="2">
        <f>C4</f>
        <v>1560000</v>
      </c>
    </row>
    <row r="10" spans="2:4" x14ac:dyDescent="0.25">
      <c r="B10" t="s">
        <v>67</v>
      </c>
      <c r="C10" s="2">
        <f>C6</f>
        <v>1210000</v>
      </c>
    </row>
    <row r="11" spans="2:4" x14ac:dyDescent="0.25">
      <c r="B11" t="s">
        <v>32</v>
      </c>
      <c r="C11" s="2">
        <f>C9-C10</f>
        <v>350000</v>
      </c>
      <c r="D11" s="18" t="s">
        <v>33</v>
      </c>
    </row>
    <row r="13" spans="2:4" x14ac:dyDescent="0.25">
      <c r="B13" t="s">
        <v>69</v>
      </c>
    </row>
    <row r="14" spans="2:4" x14ac:dyDescent="0.25">
      <c r="B14" t="s">
        <v>70</v>
      </c>
    </row>
    <row r="15" spans="2:4" x14ac:dyDescent="0.25">
      <c r="B15" t="s">
        <v>71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SUELDO</vt:lpstr>
      <vt:lpstr>IVA</vt:lpstr>
      <vt:lpstr>PFISICA</vt:lpstr>
      <vt:lpstr>INGRESOS</vt:lpstr>
      <vt:lpstr>IVA!Artículo_1o_B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MONROY</dc:creator>
  <cp:lastModifiedBy>ALBERTO MONROY</cp:lastModifiedBy>
  <dcterms:created xsi:type="dcterms:W3CDTF">2025-06-20T15:17:20Z</dcterms:created>
  <dcterms:modified xsi:type="dcterms:W3CDTF">2025-06-20T18:40:13Z</dcterms:modified>
</cp:coreProperties>
</file>