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f505a2f2a0030ac/Documentos/Despacho_Cursos/Cursos/COFIDE/2026/26 02 05 Cuotas imss Incompany/"/>
    </mc:Choice>
  </mc:AlternateContent>
  <xr:revisionPtr revIDLastSave="12" documentId="8_{23337F98-C1AA-4C64-82F4-C54E38376B39}" xr6:coauthVersionLast="47" xr6:coauthVersionMax="47" xr10:uidLastSave="{350393E8-CD03-4916-8D6D-13C450974DB4}"/>
  <bookViews>
    <workbookView xWindow="-108" yWindow="-108" windowWidth="23256" windowHeight="13176" xr2:uid="{9EB3A948-D6C0-4D91-B120-181D642B26B2}"/>
  </bookViews>
  <sheets>
    <sheet name="IMSS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B">'[1]Edo. de Rdos. '!$A$7</definedName>
    <definedName name="BASE_2011">[2]INPC!$B$2:$N$25</definedName>
    <definedName name="estatales" localSheetId="0">#REF!</definedName>
    <definedName name="estatales">#REF!</definedName>
    <definedName name="ID" localSheetId="0">[3]Inversiones!#REF!</definedName>
    <definedName name="ID">[3]Inversiones!#REF!</definedName>
    <definedName name="INPC" localSheetId="0">[2]INPC!#REF!</definedName>
    <definedName name="INPC">[2]INPC!#REF!</definedName>
    <definedName name="INPC_2011" localSheetId="0">[2]INPC!#REF!</definedName>
    <definedName name="INPC_2011">[2]INPC!#REF!</definedName>
    <definedName name="INPC_Dic_2010">'[4]INPC Base Dic-2010=100'!$A$4:$M$47</definedName>
    <definedName name="SALDOS">'[3]Resumen Balanza'!$C:$H</definedName>
    <definedName name="TC_2009">'[5]T.C.'!$A$40:$M$71</definedName>
    <definedName name="TC_2010">'[5]T.C.'!$A$3:$M$34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E25" i="1" l="1"/>
  <c r="G23" i="1"/>
  <c r="E23" i="1"/>
  <c r="Y23" i="1" s="1"/>
  <c r="G21" i="1"/>
  <c r="E21" i="1"/>
  <c r="E19" i="1"/>
  <c r="O19" i="1" s="1"/>
  <c r="E17" i="1"/>
  <c r="E15" i="1"/>
  <c r="Q15" i="1" s="1"/>
  <c r="E11" i="1"/>
  <c r="E8" i="1"/>
  <c r="G17" i="1"/>
  <c r="R19" i="1" l="1"/>
  <c r="J15" i="1"/>
  <c r="T19" i="1"/>
  <c r="K15" i="1"/>
  <c r="R15" i="1"/>
  <c r="V15" i="1"/>
  <c r="W15" i="1"/>
  <c r="T13" i="1"/>
  <c r="R13" i="1"/>
  <c r="W13" i="1"/>
  <c r="Q13" i="1"/>
  <c r="O13" i="1"/>
  <c r="Y13" i="1"/>
  <c r="M13" i="1"/>
  <c r="L13" i="1"/>
  <c r="V13" i="1"/>
  <c r="J13" i="1"/>
  <c r="K13" i="1"/>
  <c r="Q17" i="1"/>
  <c r="J17" i="1"/>
  <c r="O17" i="1"/>
  <c r="T17" i="1"/>
  <c r="M17" i="1"/>
  <c r="V17" i="1"/>
  <c r="Y17" i="1"/>
  <c r="L17" i="1"/>
  <c r="W17" i="1"/>
  <c r="K17" i="1"/>
  <c r="R17" i="1"/>
  <c r="M21" i="1"/>
  <c r="Q21" i="1"/>
  <c r="Y21" i="1"/>
  <c r="L21" i="1"/>
  <c r="W21" i="1"/>
  <c r="K21" i="1"/>
  <c r="V21" i="1"/>
  <c r="J21" i="1"/>
  <c r="T21" i="1"/>
  <c r="O21" i="1"/>
  <c r="R21" i="1"/>
  <c r="AG21" i="1" s="1"/>
  <c r="AI21" i="1" s="1"/>
  <c r="V11" i="1"/>
  <c r="Y11" i="1"/>
  <c r="T11" i="1"/>
  <c r="R11" i="1"/>
  <c r="M11" i="1"/>
  <c r="L11" i="1"/>
  <c r="Q11" i="1"/>
  <c r="O11" i="1"/>
  <c r="W11" i="1"/>
  <c r="K11" i="1"/>
  <c r="J11" i="1"/>
  <c r="W25" i="1"/>
  <c r="K25" i="1"/>
  <c r="V25" i="1"/>
  <c r="J25" i="1"/>
  <c r="O25" i="1"/>
  <c r="T25" i="1"/>
  <c r="R25" i="1"/>
  <c r="Q25" i="1"/>
  <c r="M25" i="1"/>
  <c r="Y25" i="1"/>
  <c r="L25" i="1"/>
  <c r="T15" i="1"/>
  <c r="G19" i="1"/>
  <c r="Q19" i="1"/>
  <c r="M23" i="1"/>
  <c r="L15" i="1"/>
  <c r="Y15" i="1"/>
  <c r="J19" i="1"/>
  <c r="V19" i="1"/>
  <c r="R23" i="1"/>
  <c r="AG23" i="1" s="1"/>
  <c r="AI23" i="1" s="1"/>
  <c r="G25" i="1"/>
  <c r="O23" i="1"/>
  <c r="Q23" i="1"/>
  <c r="G11" i="1"/>
  <c r="M15" i="1"/>
  <c r="K19" i="1"/>
  <c r="W19" i="1"/>
  <c r="T23" i="1"/>
  <c r="G13" i="1"/>
  <c r="O15" i="1"/>
  <c r="L19" i="1"/>
  <c r="Y19" i="1"/>
  <c r="J23" i="1"/>
  <c r="V23" i="1"/>
  <c r="E5" i="1"/>
  <c r="H13" i="1" s="1"/>
  <c r="G15" i="1"/>
  <c r="M19" i="1"/>
  <c r="K23" i="1"/>
  <c r="W23" i="1"/>
  <c r="L23" i="1"/>
  <c r="AG19" i="1" l="1"/>
  <c r="AI19" i="1" s="1"/>
  <c r="AG15" i="1"/>
  <c r="AI15" i="1" s="1"/>
  <c r="AG25" i="1"/>
  <c r="AI25" i="1" s="1"/>
  <c r="AG11" i="1"/>
  <c r="AI11" i="1" s="1"/>
  <c r="R28" i="1"/>
  <c r="I15" i="1"/>
  <c r="K28" i="1"/>
  <c r="I11" i="1"/>
  <c r="I21" i="1"/>
  <c r="H23" i="1"/>
  <c r="AA23" i="1" s="1"/>
  <c r="T28" i="1"/>
  <c r="I13" i="1"/>
  <c r="H11" i="1"/>
  <c r="O28" i="1"/>
  <c r="I19" i="1"/>
  <c r="H19" i="1"/>
  <c r="AA19" i="1" s="1"/>
  <c r="H15" i="1"/>
  <c r="AA15" i="1" s="1"/>
  <c r="I25" i="1"/>
  <c r="Y28" i="1"/>
  <c r="Q28" i="1"/>
  <c r="V28" i="1"/>
  <c r="H17" i="1"/>
  <c r="AA17" i="1" s="1"/>
  <c r="AG13" i="1"/>
  <c r="AI13" i="1" s="1"/>
  <c r="I23" i="1"/>
  <c r="J28" i="1"/>
  <c r="W28" i="1"/>
  <c r="G28" i="1"/>
  <c r="AA13" i="1"/>
  <c r="L28" i="1"/>
  <c r="H21" i="1"/>
  <c r="AA21" i="1" s="1"/>
  <c r="AG17" i="1"/>
  <c r="AI17" i="1" s="1"/>
  <c r="H25" i="1"/>
  <c r="AA25" i="1" s="1"/>
  <c r="M28" i="1"/>
  <c r="I17" i="1"/>
  <c r="AB25" i="1" l="1"/>
  <c r="AD25" i="1"/>
  <c r="AF25" i="1" s="1"/>
  <c r="AJ25" i="1" s="1"/>
  <c r="AD11" i="1"/>
  <c r="AF11" i="1" s="1"/>
  <c r="AJ11" i="1" s="1"/>
  <c r="I28" i="1"/>
  <c r="AB11" i="1"/>
  <c r="AB19" i="1"/>
  <c r="AD19" i="1"/>
  <c r="AF19" i="1" s="1"/>
  <c r="AJ19" i="1" s="1"/>
  <c r="AD23" i="1"/>
  <c r="AF23" i="1" s="1"/>
  <c r="AJ23" i="1" s="1"/>
  <c r="AB23" i="1"/>
  <c r="AD21" i="1"/>
  <c r="AF21" i="1" s="1"/>
  <c r="AJ21" i="1" s="1"/>
  <c r="AB21" i="1"/>
  <c r="AD17" i="1"/>
  <c r="AF17" i="1" s="1"/>
  <c r="AJ17" i="1" s="1"/>
  <c r="AB17" i="1"/>
  <c r="H28" i="1"/>
  <c r="AD15" i="1"/>
  <c r="AF15" i="1" s="1"/>
  <c r="AJ15" i="1" s="1"/>
  <c r="AB15" i="1"/>
  <c r="AD13" i="1"/>
  <c r="AF13" i="1" s="1"/>
  <c r="AJ13" i="1" s="1"/>
  <c r="AB13" i="1"/>
  <c r="AA11" i="1"/>
  <c r="AA28" i="1" s="1"/>
  <c r="AB28" i="1" l="1"/>
</calcChain>
</file>

<file path=xl/sharedStrings.xml><?xml version="1.0" encoding="utf-8"?>
<sst xmlns="http://schemas.openxmlformats.org/spreadsheetml/2006/main" count="60" uniqueCount="36">
  <si>
    <t>CALCULO DE CUOTAS DE SEGURO SOCIAL</t>
  </si>
  <si>
    <t>UMA</t>
  </si>
  <si>
    <t>Tres SMG</t>
  </si>
  <si>
    <t>Sueldo</t>
  </si>
  <si>
    <t>S.B.C.</t>
  </si>
  <si>
    <t>Enfermedad y Maternidad</t>
  </si>
  <si>
    <t>Riesgo</t>
  </si>
  <si>
    <t>Guarderias</t>
  </si>
  <si>
    <t xml:space="preserve">Cesantia en edad </t>
  </si>
  <si>
    <t>Seguro</t>
  </si>
  <si>
    <t>Trabajador</t>
  </si>
  <si>
    <t>No.</t>
  </si>
  <si>
    <t>Nombre del</t>
  </si>
  <si>
    <t>Diario</t>
  </si>
  <si>
    <t>S.D.I.</t>
  </si>
  <si>
    <t>C.F.</t>
  </si>
  <si>
    <t>Excedente</t>
  </si>
  <si>
    <t>Prestac. En Dinero</t>
  </si>
  <si>
    <t>G.M. Pensionados</t>
  </si>
  <si>
    <t>Trabajo</t>
  </si>
  <si>
    <t>Invalidez y Vida</t>
  </si>
  <si>
    <t>P.S.</t>
  </si>
  <si>
    <t>Avanzada y Vejez</t>
  </si>
  <si>
    <t>Retiro</t>
  </si>
  <si>
    <t>TOTAL</t>
  </si>
  <si>
    <t>Cuota</t>
  </si>
  <si>
    <t>Retención</t>
  </si>
  <si>
    <t>Patron</t>
  </si>
  <si>
    <t>E Y M</t>
  </si>
  <si>
    <t>Dias</t>
  </si>
  <si>
    <t>I.V., C.V.</t>
  </si>
  <si>
    <t>Diaria</t>
  </si>
  <si>
    <t>S   U   M   A   S</t>
  </si>
  <si>
    <t>COMPAÑÍA X, S.A. DE C.V.</t>
  </si>
  <si>
    <t xml:space="preserve">JUAN </t>
  </si>
  <si>
    <t>PEDRO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</si>
</sst>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P_t_s_-;\-* #,##0.00\ _P_t_s_-;_-* &quot;-&quot;??\ _P_t_s_-;_-@_-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1" applyFont="1" applyAlignment="1">
      <alignment horizontal="centerContinuous"/>
    </xf>
    <xf numFmtId="0" fontId="2" fillId="0" borderId="0" xfId="1" applyFont="1"/>
    <xf numFmtId="0" fontId="3" fillId="0" borderId="1" xfId="1" applyFont="1" applyBorder="1"/>
    <xf numFmtId="0" fontId="3" fillId="0" borderId="0" xfId="1" applyFont="1" applyAlignment="1">
      <alignment horizontal="centerContinuous"/>
    </xf>
    <xf numFmtId="0" fontId="4" fillId="0" borderId="0" xfId="1" applyFont="1"/>
    <xf numFmtId="0" fontId="3" fillId="0" borderId="0" xfId="1" applyFont="1"/>
    <xf numFmtId="0" fontId="3" fillId="0" borderId="0" xfId="1" applyFont="1" applyAlignment="1">
      <alignment horizontal="left"/>
    </xf>
    <xf numFmtId="39" fontId="3" fillId="0" borderId="0" xfId="2" applyNumberFormat="1" applyFont="1" applyAlignment="1">
      <alignment horizontal="right"/>
    </xf>
    <xf numFmtId="9" fontId="3" fillId="0" borderId="0" xfId="1" applyNumberFormat="1" applyFont="1"/>
    <xf numFmtId="0" fontId="3" fillId="2" borderId="2" xfId="1" applyFont="1" applyFill="1" applyBorder="1"/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" borderId="5" xfId="1" applyFont="1" applyFill="1" applyBorder="1" applyAlignment="1">
      <alignment horizontal="centerContinuous"/>
    </xf>
    <xf numFmtId="0" fontId="3" fillId="2" borderId="6" xfId="1" applyFont="1" applyFill="1" applyBorder="1" applyAlignment="1">
      <alignment horizontal="centerContinuous"/>
    </xf>
    <xf numFmtId="0" fontId="3" fillId="2" borderId="7" xfId="1" applyFont="1" applyFill="1" applyBorder="1" applyAlignment="1">
      <alignment horizontal="centerContinuous"/>
    </xf>
    <xf numFmtId="0" fontId="3" fillId="2" borderId="2" xfId="1" applyFont="1" applyFill="1" applyBorder="1" applyAlignment="1">
      <alignment horizontal="centerContinuous"/>
    </xf>
    <xf numFmtId="0" fontId="3" fillId="2" borderId="8" xfId="1" applyFont="1" applyFill="1" applyBorder="1" applyAlignment="1">
      <alignment horizontal="centerContinuous"/>
    </xf>
    <xf numFmtId="0" fontId="3" fillId="2" borderId="3" xfId="1" applyFont="1" applyFill="1" applyBorder="1" applyAlignment="1">
      <alignment horizontal="centerContinuous"/>
    </xf>
    <xf numFmtId="0" fontId="3" fillId="2" borderId="8" xfId="1" applyFont="1" applyFill="1" applyBorder="1" applyAlignment="1">
      <alignment horizontal="center"/>
    </xf>
    <xf numFmtId="0" fontId="3" fillId="2" borderId="8" xfId="1" applyFont="1" applyFill="1" applyBorder="1"/>
    <xf numFmtId="0" fontId="3" fillId="2" borderId="1" xfId="1" applyFont="1" applyFill="1" applyBorder="1"/>
    <xf numFmtId="0" fontId="3" fillId="2" borderId="0" xfId="1" applyFont="1" applyFill="1" applyAlignment="1">
      <alignment horizontal="center"/>
    </xf>
    <xf numFmtId="0" fontId="3" fillId="2" borderId="9" xfId="1" applyFont="1" applyFill="1" applyBorder="1" applyAlignment="1">
      <alignment horizontal="center"/>
    </xf>
    <xf numFmtId="0" fontId="3" fillId="2" borderId="0" xfId="1" applyFont="1" applyFill="1" applyAlignment="1">
      <alignment horizontal="centerContinuous"/>
    </xf>
    <xf numFmtId="0" fontId="3" fillId="2" borderId="1" xfId="1" applyFont="1" applyFill="1" applyBorder="1" applyAlignment="1">
      <alignment horizontal="centerContinuous"/>
    </xf>
    <xf numFmtId="0" fontId="3" fillId="2" borderId="10" xfId="1" applyFont="1" applyFill="1" applyBorder="1" applyAlignment="1">
      <alignment horizontal="centerContinuous"/>
    </xf>
    <xf numFmtId="0" fontId="3" fillId="2" borderId="9" xfId="1" applyFont="1" applyFill="1" applyBorder="1" applyAlignment="1">
      <alignment horizontal="centerContinuous"/>
    </xf>
    <xf numFmtId="0" fontId="3" fillId="2" borderId="4" xfId="1" applyFont="1" applyFill="1" applyBorder="1"/>
    <xf numFmtId="39" fontId="3" fillId="2" borderId="9" xfId="2" applyNumberFormat="1" applyFont="1" applyFill="1" applyBorder="1" applyAlignment="1">
      <alignment horizontal="right"/>
    </xf>
    <xf numFmtId="0" fontId="3" fillId="2" borderId="10" xfId="1" applyFont="1" applyFill="1" applyBorder="1" applyAlignment="1">
      <alignment horizontal="center"/>
    </xf>
    <xf numFmtId="0" fontId="3" fillId="2" borderId="11" xfId="1" applyFont="1" applyFill="1" applyBorder="1"/>
    <xf numFmtId="0" fontId="3" fillId="2" borderId="12" xfId="1" applyFont="1" applyFill="1" applyBorder="1" applyAlignment="1">
      <alignment horizontal="center"/>
    </xf>
    <xf numFmtId="0" fontId="3" fillId="2" borderId="13" xfId="1" applyFont="1" applyFill="1" applyBorder="1" applyAlignment="1">
      <alignment horizontal="center"/>
    </xf>
    <xf numFmtId="0" fontId="3" fillId="2" borderId="14" xfId="1" applyFont="1" applyFill="1" applyBorder="1" applyAlignment="1">
      <alignment horizontal="center"/>
    </xf>
    <xf numFmtId="0" fontId="3" fillId="0" borderId="15" xfId="1" applyFont="1" applyBorder="1"/>
    <xf numFmtId="39" fontId="3" fillId="0" borderId="15" xfId="2" applyNumberFormat="1" applyFont="1" applyBorder="1" applyAlignment="1">
      <alignment horizontal="right"/>
    </xf>
    <xf numFmtId="4" fontId="3" fillId="0" borderId="15" xfId="1" applyNumberFormat="1" applyFont="1" applyBorder="1"/>
    <xf numFmtId="0" fontId="3" fillId="0" borderId="15" xfId="1" applyFont="1" applyBorder="1" applyAlignment="1">
      <alignment horizontal="center"/>
    </xf>
    <xf numFmtId="0" fontId="3" fillId="0" borderId="15" xfId="1" applyFont="1" applyBorder="1" applyAlignment="1">
      <alignment horizontal="left"/>
    </xf>
    <xf numFmtId="0" fontId="3" fillId="0" borderId="15" xfId="1" applyFont="1" applyBorder="1" applyAlignment="1">
      <alignment horizontal="right"/>
    </xf>
    <xf numFmtId="4" fontId="3" fillId="0" borderId="15" xfId="1" applyNumberFormat="1" applyFont="1" applyBorder="1" applyAlignment="1">
      <alignment horizontal="right"/>
    </xf>
    <xf numFmtId="0" fontId="3" fillId="0" borderId="0" xfId="1" applyFont="1" applyAlignment="1">
      <alignment horizontal="center"/>
    </xf>
    <xf numFmtId="4" fontId="3" fillId="0" borderId="0" xfId="1" applyNumberFormat="1" applyFont="1"/>
    <xf numFmtId="39" fontId="3" fillId="0" borderId="15" xfId="1" applyNumberFormat="1" applyFont="1" applyBorder="1"/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3" fillId="2" borderId="8" xfId="1" applyFont="1" applyFill="1" applyBorder="1" applyAlignment="1">
      <alignment horizontal="center"/>
    </xf>
    <xf numFmtId="0" fontId="3" fillId="3" borderId="13" xfId="1" applyFont="1" applyFill="1" applyBorder="1" applyAlignment="1">
      <alignment horizontal="center"/>
    </xf>
    <xf numFmtId="4" fontId="3" fillId="3" borderId="15" xfId="1" applyNumberFormat="1" applyFont="1" applyFill="1" applyBorder="1"/>
  </cellXfs>
  <cellStyles count="3">
    <cellStyle name="Millares 5" xfId="2" xr:uid="{2E74F1BD-E5BB-4622-AF7A-BDEB248B34ED}"/>
    <cellStyle name="Normal" xfId="0" builtinId="0"/>
    <cellStyle name="Normal 10" xfId="1" xr:uid="{5547D401-907E-4621-8245-F1680E4482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auditor&#237;a\05%20Ferretera%20Huejutla\ISR%202004%20Ferretera%20Huejutla\Impuestos%202004%20Ferreter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%20Poblano/Documents/Despacho/Morales/Auditoria/Atlanta/2013/Dictamen/Atl_anual_dictamen_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DESPACHO/Mis%20documentos/Despacho_2/Cursos/ANUAL/Declaraci&#243;n%20Anual%20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OSHIBA_31-01-12/Despacho1/Cursos_2/Cedulas_Dec_Anual_2010_Resuelt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lackCrystal&#8482;/Mis%20documentos/Despacho/Morales/Pro-int/2010/Dictamen/Informaci&#243;n/Proint_revisi&#243;n_vtas_cobradas_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Balance"/>
      <sheetName val="Edo. de Rdos. "/>
      <sheetName val="SF"/>
      <sheetName val="ISR y Coef."/>
      <sheetName val="No Deducibles"/>
      <sheetName val="IMPAC"/>
      <sheetName val="Pomedio de Act. Fin y Deu"/>
      <sheetName val="PTU"/>
      <sheetName val="Pagos provisionales"/>
      <sheetName val="Coef. anteriores"/>
      <sheetName val="Ajuste X Inflación"/>
      <sheetName val="CUFIN"/>
      <sheetName val="CUCAP"/>
    </sheetNames>
    <sheetDataSet>
      <sheetData sheetId="0"/>
      <sheetData sheetId="1" refreshError="1"/>
      <sheetData sheetId="2" refreshError="1">
        <row r="7">
          <cell r="A7" t="str">
            <v>Ventas y/o servicios nacionales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l"/>
      <sheetName val="INFORME"/>
      <sheetName val="H-T"/>
      <sheetName val="RESFIS"/>
      <sheetName val="A-IETU"/>
      <sheetName val="IDE"/>
      <sheetName val="COSTO"/>
      <sheetName val="AJUSTE"/>
      <sheetName val="GASTOS"/>
      <sheetName val="DEPRE"/>
      <sheetName val="CUCA"/>
      <sheetName val="CUFIN"/>
      <sheetName val="SAT"/>
      <sheetName val="IMSS"/>
      <sheetName val="SDI"/>
      <sheetName val="Impto_Nom"/>
      <sheetName val="MT"/>
      <sheetName val="PP-ISR"/>
      <sheetName val="PP-IETU"/>
      <sheetName val="CAPTURA"/>
      <sheetName val="C-4"/>
      <sheetName val="C-5"/>
      <sheetName val="C-6"/>
      <sheetName val="C-7"/>
      <sheetName val="PM-IVA"/>
      <sheetName val="DIOT"/>
      <sheetName val="CFD"/>
      <sheetName val="RET IVA E ISR"/>
      <sheetName val="RET IVA"/>
      <sheetName val="COMP"/>
      <sheetName val="ISR-SAL ANUAL IETU"/>
      <sheetName val="RET SAL Y ASIM"/>
      <sheetName val="ISR-SAL ANUAL"/>
      <sheetName val="ISR-ASIM MEN"/>
      <sheetName val="ISR-ASIM MEN (2)"/>
      <sheetName val="ISR-SAL MEN"/>
      <sheetName val="TARIFA"/>
      <sheetName val="INPC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">
          <cell r="B2" t="str">
            <v>MES</v>
          </cell>
          <cell r="C2" t="str">
            <v>ENERO</v>
          </cell>
          <cell r="D2" t="str">
            <v>FEBRERO</v>
          </cell>
          <cell r="E2" t="str">
            <v>MARZO</v>
          </cell>
          <cell r="F2" t="str">
            <v>ABRIL</v>
          </cell>
          <cell r="G2" t="str">
            <v>MAYO</v>
          </cell>
          <cell r="H2" t="str">
            <v>JUNIO</v>
          </cell>
          <cell r="I2" t="str">
            <v>JULIO</v>
          </cell>
          <cell r="J2" t="str">
            <v>AGOSTO</v>
          </cell>
          <cell r="K2" t="str">
            <v>SEPTIEMBRE</v>
          </cell>
          <cell r="L2" t="str">
            <v>OCTUBRE</v>
          </cell>
          <cell r="M2" t="str">
            <v>NOVIEMBRE</v>
          </cell>
          <cell r="N2" t="str">
            <v>DICIEMBRE</v>
          </cell>
        </row>
        <row r="3">
          <cell r="B3">
            <v>1990</v>
          </cell>
          <cell r="C3">
            <v>10.350838773075999</v>
          </cell>
          <cell r="D3">
            <v>10.585225779758</v>
          </cell>
          <cell r="E3">
            <v>10.771835580257999</v>
          </cell>
          <cell r="F3">
            <v>10.935778488824999</v>
          </cell>
          <cell r="G3">
            <v>11.126616006840999</v>
          </cell>
          <cell r="H3">
            <v>11.371676415217999</v>
          </cell>
          <cell r="I3">
            <v>11.579059911870001</v>
          </cell>
          <cell r="J3">
            <v>11.776352671829001</v>
          </cell>
          <cell r="K3">
            <v>11.944221449111</v>
          </cell>
          <cell r="L3">
            <v>12.115933957645</v>
          </cell>
          <cell r="M3">
            <v>12.437616696434</v>
          </cell>
          <cell r="N3">
            <v>12.829619358264001</v>
          </cell>
        </row>
        <row r="4">
          <cell r="B4">
            <v>1991</v>
          </cell>
          <cell r="C4">
            <v>13.156630205568</v>
          </cell>
          <cell r="D4">
            <v>13.386308075828</v>
          </cell>
          <cell r="E4">
            <v>13.577210546641</v>
          </cell>
          <cell r="F4">
            <v>13.719437933150999</v>
          </cell>
          <cell r="G4">
            <v>13.853553757248999</v>
          </cell>
          <cell r="H4">
            <v>13.998919931316999</v>
          </cell>
          <cell r="I4">
            <v>14.1226298125</v>
          </cell>
          <cell r="J4">
            <v>14.220917993559</v>
          </cell>
          <cell r="K4">
            <v>14.362585630253999</v>
          </cell>
          <cell r="L4">
            <v>14.529631026183999</v>
          </cell>
          <cell r="M4">
            <v>14.890406287712</v>
          </cell>
          <cell r="N4">
            <v>15.240897864329</v>
          </cell>
        </row>
        <row r="5">
          <cell r="B5">
            <v>1992</v>
          </cell>
          <cell r="C5">
            <v>15.517902070849001</v>
          </cell>
          <cell r="D5">
            <v>15.701758987125</v>
          </cell>
          <cell r="E5">
            <v>15.861556329433</v>
          </cell>
          <cell r="F5">
            <v>16.002952687000001</v>
          </cell>
          <cell r="G5">
            <v>16.108466006495998</v>
          </cell>
          <cell r="H5">
            <v>16.217494452221999</v>
          </cell>
          <cell r="I5">
            <v>16.319893816415998</v>
          </cell>
          <cell r="J5">
            <v>16.420153531063001</v>
          </cell>
          <cell r="K5">
            <v>16.562988421728001</v>
          </cell>
          <cell r="L5">
            <v>16.682252798025001</v>
          </cell>
          <cell r="M5">
            <v>16.820858067896999</v>
          </cell>
          <cell r="N5">
            <v>17.060370670215999</v>
          </cell>
        </row>
        <row r="6">
          <cell r="B6">
            <v>1993</v>
          </cell>
          <cell r="C6">
            <v>17.274369884079</v>
          </cell>
          <cell r="D6">
            <v>17.415502610111002</v>
          </cell>
          <cell r="E6">
            <v>17.516998351872001</v>
          </cell>
          <cell r="F6">
            <v>17.618012674726</v>
          </cell>
          <cell r="G6">
            <v>17.718721335329001</v>
          </cell>
          <cell r="H6">
            <v>17.818102266693</v>
          </cell>
          <cell r="I6">
            <v>17.903728314013001</v>
          </cell>
          <cell r="J6">
            <v>17.999553984815002</v>
          </cell>
          <cell r="K6">
            <v>18.132863626020001</v>
          </cell>
          <cell r="L6">
            <v>18.207023453070001</v>
          </cell>
          <cell r="M6">
            <v>18.287329032569001</v>
          </cell>
          <cell r="N6">
            <v>18.426767234662002</v>
          </cell>
        </row>
        <row r="7">
          <cell r="B7">
            <v>1994</v>
          </cell>
          <cell r="C7">
            <v>18.569623144131999</v>
          </cell>
          <cell r="D7">
            <v>18.665129781468</v>
          </cell>
          <cell r="E7">
            <v>18.761104466496</v>
          </cell>
          <cell r="F7">
            <v>18.852987077021002</v>
          </cell>
          <cell r="G7">
            <v>18.944076868970001</v>
          </cell>
          <cell r="H7">
            <v>19.03886901864</v>
          </cell>
          <cell r="I7">
            <v>19.123304889905999</v>
          </cell>
          <cell r="J7">
            <v>19.212436519484001</v>
          </cell>
          <cell r="K7">
            <v>19.349075986290998</v>
          </cell>
          <cell r="L7">
            <v>19.450651969134</v>
          </cell>
          <cell r="M7">
            <v>19.554633143235002</v>
          </cell>
          <cell r="N7">
            <v>19.726139318544</v>
          </cell>
        </row>
        <row r="8">
          <cell r="B8">
            <v>1995</v>
          </cell>
          <cell r="C8">
            <v>20.468620185776</v>
          </cell>
          <cell r="D8">
            <v>21.336132926013999</v>
          </cell>
          <cell r="E8">
            <v>22.593921331191002</v>
          </cell>
          <cell r="F8">
            <v>24.39428249881</v>
          </cell>
          <cell r="G8">
            <v>25.413863095033001</v>
          </cell>
          <cell r="H8">
            <v>26.220434064532</v>
          </cell>
          <cell r="I8">
            <v>26.754964051499002</v>
          </cell>
          <cell r="J8">
            <v>27.198750022412</v>
          </cell>
          <cell r="K8">
            <v>27.761362884707001</v>
          </cell>
          <cell r="L8">
            <v>28.332572548668001</v>
          </cell>
          <cell r="M8">
            <v>29.031205912573</v>
          </cell>
          <cell r="N8">
            <v>29.977045058028999</v>
          </cell>
        </row>
        <row r="9">
          <cell r="B9">
            <v>1996</v>
          </cell>
          <cell r="C9">
            <v>31.054701826733002</v>
          </cell>
          <cell r="D9">
            <v>31.779507671726002</v>
          </cell>
          <cell r="E9">
            <v>32.479096225855997</v>
          </cell>
          <cell r="F9">
            <v>33.402392654452001</v>
          </cell>
          <cell r="G9">
            <v>34.011237206319002</v>
          </cell>
          <cell r="H9">
            <v>34.565062228903997</v>
          </cell>
          <cell r="I9">
            <v>35.056417169494999</v>
          </cell>
          <cell r="J9">
            <v>35.522363781178001</v>
          </cell>
          <cell r="K9">
            <v>36.090325763896999</v>
          </cell>
          <cell r="L9">
            <v>36.540798135339998</v>
          </cell>
          <cell r="M9">
            <v>37.094432119879002</v>
          </cell>
          <cell r="N9">
            <v>38.282127940254</v>
          </cell>
        </row>
        <row r="10">
          <cell r="B10">
            <v>1997</v>
          </cell>
          <cell r="C10">
            <v>39.266557170736</v>
          </cell>
          <cell r="D10">
            <v>39.926409411569999</v>
          </cell>
          <cell r="E10">
            <v>40.423304503734002</v>
          </cell>
          <cell r="F10">
            <v>40.860021998028003</v>
          </cell>
          <cell r="G10">
            <v>41.232932116431002</v>
          </cell>
          <cell r="H10">
            <v>41.598773765110998</v>
          </cell>
          <cell r="I10">
            <v>41.961176680710999</v>
          </cell>
          <cell r="J10">
            <v>42.334277844055002</v>
          </cell>
          <cell r="K10">
            <v>42.861548309462002</v>
          </cell>
          <cell r="L10">
            <v>43.204083068415002</v>
          </cell>
          <cell r="M10">
            <v>43.687414321475003</v>
          </cell>
          <cell r="N10">
            <v>44.299506554585001</v>
          </cell>
        </row>
        <row r="11">
          <cell r="B11">
            <v>1998</v>
          </cell>
          <cell r="C11">
            <v>45.263303462448</v>
          </cell>
          <cell r="D11">
            <v>46.055737478708998</v>
          </cell>
          <cell r="E11">
            <v>46.595234496217998</v>
          </cell>
          <cell r="F11">
            <v>47.031187831436</v>
          </cell>
          <cell r="G11">
            <v>47.405817312930999</v>
          </cell>
          <cell r="H11">
            <v>47.966137697999002</v>
          </cell>
          <cell r="I11">
            <v>48.428645590395</v>
          </cell>
          <cell r="J11">
            <v>48.894210125988998</v>
          </cell>
          <cell r="K11">
            <v>49.687217256384002</v>
          </cell>
          <cell r="L11">
            <v>50.399223414452003</v>
          </cell>
          <cell r="M11">
            <v>51.291762400612001</v>
          </cell>
          <cell r="N11">
            <v>52.543265583085997</v>
          </cell>
        </row>
        <row r="12">
          <cell r="B12">
            <v>1999</v>
          </cell>
          <cell r="C12">
            <v>53.870120615833002</v>
          </cell>
          <cell r="D12">
            <v>54.594080220393998</v>
          </cell>
          <cell r="E12">
            <v>55.101291477316003</v>
          </cell>
          <cell r="F12">
            <v>55.606974416086999</v>
          </cell>
          <cell r="G12">
            <v>55.941485494403999</v>
          </cell>
          <cell r="H12">
            <v>56.309046499278999</v>
          </cell>
          <cell r="I12">
            <v>56.681192465503003</v>
          </cell>
          <cell r="J12">
            <v>57.000229296683997</v>
          </cell>
          <cell r="K12">
            <v>57.550997682965999</v>
          </cell>
          <cell r="L12">
            <v>57.915502044644001</v>
          </cell>
          <cell r="M12">
            <v>58.430545944156997</v>
          </cell>
          <cell r="N12">
            <v>59.015892575148001</v>
          </cell>
        </row>
        <row r="13">
          <cell r="B13">
            <v>2000</v>
          </cell>
          <cell r="C13">
            <v>59.808326584512997</v>
          </cell>
          <cell r="D13">
            <v>60.338844724266004</v>
          </cell>
          <cell r="E13">
            <v>60.673355802583004</v>
          </cell>
          <cell r="F13">
            <v>61.018565121747997</v>
          </cell>
          <cell r="G13">
            <v>61.246666912621997</v>
          </cell>
          <cell r="H13">
            <v>61.609451911207998</v>
          </cell>
          <cell r="I13">
            <v>61.849780261079999</v>
          </cell>
          <cell r="J13">
            <v>62.189640459821</v>
          </cell>
          <cell r="K13">
            <v>62.643933633536001</v>
          </cell>
          <cell r="L13">
            <v>63.07530200051</v>
          </cell>
          <cell r="M13">
            <v>63.614607979973997</v>
          </cell>
          <cell r="N13">
            <v>64.303307262108007</v>
          </cell>
        </row>
        <row r="14">
          <cell r="B14">
            <v>2001</v>
          </cell>
          <cell r="C14">
            <v>64.659787943149993</v>
          </cell>
          <cell r="D14">
            <v>64.616994979759994</v>
          </cell>
          <cell r="E14">
            <v>65.026393744008999</v>
          </cell>
          <cell r="F14">
            <v>65.354409466736996</v>
          </cell>
          <cell r="G14">
            <v>65.504375883541002</v>
          </cell>
          <cell r="H14">
            <v>65.659309337783995</v>
          </cell>
          <cell r="I14">
            <v>65.488710598360001</v>
          </cell>
          <cell r="J14">
            <v>65.876712887810001</v>
          </cell>
          <cell r="K14">
            <v>66.489951356085001</v>
          </cell>
          <cell r="L14">
            <v>66.790457310723994</v>
          </cell>
          <cell r="M14">
            <v>67.042057015577996</v>
          </cell>
          <cell r="N14">
            <v>67.134902470813003</v>
          </cell>
        </row>
        <row r="15">
          <cell r="B15">
            <v>2002</v>
          </cell>
          <cell r="C15">
            <v>67.754636301573001</v>
          </cell>
          <cell r="D15">
            <v>67.711079179107998</v>
          </cell>
          <cell r="E15">
            <v>68.057434733438001</v>
          </cell>
          <cell r="F15">
            <v>68.429198616676004</v>
          </cell>
          <cell r="G15">
            <v>68.567893678497995</v>
          </cell>
          <cell r="H15">
            <v>68.902213711873998</v>
          </cell>
          <cell r="I15">
            <v>69.100011723086993</v>
          </cell>
          <cell r="J15">
            <v>69.362746788218999</v>
          </cell>
          <cell r="K15">
            <v>69.779950763035004</v>
          </cell>
          <cell r="L15">
            <v>70.087509395709006</v>
          </cell>
          <cell r="M15">
            <v>70.654355126781994</v>
          </cell>
          <cell r="N15">
            <v>70.961913759455996</v>
          </cell>
        </row>
        <row r="16">
          <cell r="B16">
            <v>2003</v>
          </cell>
          <cell r="C16">
            <v>71.248784591725993</v>
          </cell>
          <cell r="D16">
            <v>71.446697882259002</v>
          </cell>
          <cell r="E16">
            <v>71.897691931067996</v>
          </cell>
          <cell r="F16">
            <v>72.020439546798997</v>
          </cell>
          <cell r="G16">
            <v>71.788046588927003</v>
          </cell>
          <cell r="H16">
            <v>71.847351616751993</v>
          </cell>
          <cell r="I16">
            <v>71.951480212118994</v>
          </cell>
          <cell r="J16">
            <v>72.167322929668003</v>
          </cell>
          <cell r="K16">
            <v>72.596939584726996</v>
          </cell>
          <cell r="L16">
            <v>72.863122616593003</v>
          </cell>
          <cell r="M16">
            <v>73.46789598174</v>
          </cell>
          <cell r="N16">
            <v>73.783729734575999</v>
          </cell>
        </row>
        <row r="17">
          <cell r="B17">
            <v>2004</v>
          </cell>
          <cell r="C17">
            <v>74.2423093102</v>
          </cell>
          <cell r="D17">
            <v>74.686407425541006</v>
          </cell>
          <cell r="E17">
            <v>74.939488183818</v>
          </cell>
          <cell r="F17">
            <v>75.052581492694003</v>
          </cell>
          <cell r="G17">
            <v>74.864322509016006</v>
          </cell>
          <cell r="H17">
            <v>74.984311751359996</v>
          </cell>
          <cell r="I17">
            <v>75.180845855198996</v>
          </cell>
          <cell r="J17">
            <v>75.644942177597997</v>
          </cell>
          <cell r="K17">
            <v>76.270403343148999</v>
          </cell>
          <cell r="L17">
            <v>76.798631846800006</v>
          </cell>
          <cell r="M17">
            <v>77.453745526263006</v>
          </cell>
          <cell r="N17">
            <v>77.613731182722006</v>
          </cell>
        </row>
        <row r="18">
          <cell r="B18">
            <v>2005</v>
          </cell>
          <cell r="C18">
            <v>77.616489556109002</v>
          </cell>
          <cell r="D18">
            <v>77.875087061160002</v>
          </cell>
          <cell r="E18">
            <v>78.226090074683</v>
          </cell>
          <cell r="F18">
            <v>78.504685786791995</v>
          </cell>
          <cell r="G18">
            <v>78.307462089606005</v>
          </cell>
          <cell r="H18">
            <v>78.232296414803997</v>
          </cell>
          <cell r="I18">
            <v>78.538475860784999</v>
          </cell>
          <cell r="J18">
            <v>78.632260555949998</v>
          </cell>
          <cell r="K18">
            <v>78.947404715439006</v>
          </cell>
          <cell r="L18">
            <v>79.141180445890996</v>
          </cell>
          <cell r="M18">
            <v>79.710784550350994</v>
          </cell>
          <cell r="N18">
            <v>80.200395826581001</v>
          </cell>
        </row>
        <row r="19">
          <cell r="B19">
            <v>2006</v>
          </cell>
          <cell r="C19">
            <v>80.670698489100999</v>
          </cell>
          <cell r="D19">
            <v>80.794135698179005</v>
          </cell>
          <cell r="E19">
            <v>80.895505920158996</v>
          </cell>
          <cell r="F19">
            <v>81.014115975809005</v>
          </cell>
          <cell r="G19">
            <v>80.653458655430995</v>
          </cell>
          <cell r="H19">
            <v>80.723107583458003</v>
          </cell>
          <cell r="I19">
            <v>80.944467047781998</v>
          </cell>
          <cell r="J19">
            <v>81.357533462516997</v>
          </cell>
          <cell r="K19">
            <v>82.178839138559994</v>
          </cell>
          <cell r="L19">
            <v>82.538117272245003</v>
          </cell>
          <cell r="M19">
            <v>82.971181894037002</v>
          </cell>
          <cell r="N19">
            <v>83.451138863411998</v>
          </cell>
        </row>
        <row r="20">
          <cell r="B20">
            <v>2007</v>
          </cell>
          <cell r="C20">
            <v>83.882134705164006</v>
          </cell>
          <cell r="D20">
            <v>84.116596443077995</v>
          </cell>
          <cell r="E20">
            <v>84.298649086634001</v>
          </cell>
          <cell r="F20">
            <v>84.248308772317003</v>
          </cell>
          <cell r="G20">
            <v>83.837311137621995</v>
          </cell>
          <cell r="H20">
            <v>83.937991766254996</v>
          </cell>
          <cell r="I20">
            <v>84.294511526552995</v>
          </cell>
          <cell r="J20">
            <v>84.637929013261001</v>
          </cell>
          <cell r="K20">
            <v>85.295111472765001</v>
          </cell>
          <cell r="L20">
            <v>85.627495465924</v>
          </cell>
          <cell r="M20">
            <v>86.231579237724006</v>
          </cell>
          <cell r="N20">
            <v>86.588098998020996</v>
          </cell>
        </row>
        <row r="21">
          <cell r="B21">
            <v>2008</v>
          </cell>
          <cell r="C21">
            <v>86.989442325859997</v>
          </cell>
          <cell r="D21">
            <v>87.248039830912006</v>
          </cell>
          <cell r="E21">
            <v>87.880396929930001</v>
          </cell>
          <cell r="F21">
            <v>88.080379000503001</v>
          </cell>
          <cell r="G21">
            <v>87.985215118645002</v>
          </cell>
          <cell r="H21">
            <v>88.349320405756998</v>
          </cell>
          <cell r="I21">
            <v>88.841690055374002</v>
          </cell>
          <cell r="J21">
            <v>89.354747505396006</v>
          </cell>
          <cell r="K21">
            <v>89.963658430622999</v>
          </cell>
          <cell r="L21">
            <v>90.576706915931993</v>
          </cell>
          <cell r="M21">
            <v>91.606269782709006</v>
          </cell>
          <cell r="N21">
            <v>92.240695661768001</v>
          </cell>
        </row>
        <row r="22">
          <cell r="B22">
            <v>2009</v>
          </cell>
          <cell r="C22">
            <v>92.454469599277004</v>
          </cell>
          <cell r="D22">
            <v>92.658589229930996</v>
          </cell>
          <cell r="E22">
            <v>93.19164488701</v>
          </cell>
          <cell r="F22">
            <v>93.517822540048002</v>
          </cell>
          <cell r="G22">
            <v>93.245433168060998</v>
          </cell>
          <cell r="H22">
            <v>93.417141911415001</v>
          </cell>
          <cell r="I22">
            <v>93.671601856384996</v>
          </cell>
          <cell r="J22">
            <v>93.895719694096002</v>
          </cell>
          <cell r="K22">
            <v>94.366711949963005</v>
          </cell>
          <cell r="L22">
            <v>94.652203595540001</v>
          </cell>
          <cell r="M22">
            <v>95.143194058464005</v>
          </cell>
          <cell r="N22">
            <v>95.536951859487999</v>
          </cell>
        </row>
        <row r="23">
          <cell r="B23">
            <v>2010</v>
          </cell>
          <cell r="C23">
            <v>96.575479439774</v>
          </cell>
          <cell r="D23">
            <v>97.134050050685005</v>
          </cell>
          <cell r="E23">
            <v>97.823643397488993</v>
          </cell>
          <cell r="F23">
            <v>97.511947204733005</v>
          </cell>
          <cell r="G23">
            <v>96.897519532732005</v>
          </cell>
          <cell r="H23">
            <v>96.867177425471994</v>
          </cell>
          <cell r="I23">
            <v>97.077503396246996</v>
          </cell>
          <cell r="J23">
            <v>97.347134394847004</v>
          </cell>
          <cell r="K23">
            <v>97.857433471481997</v>
          </cell>
          <cell r="L23">
            <v>98.461517243282003</v>
          </cell>
          <cell r="M23">
            <v>99.250412032024997</v>
          </cell>
          <cell r="N23">
            <v>99.742092088296005</v>
          </cell>
        </row>
        <row r="24">
          <cell r="B24">
            <v>2011</v>
          </cell>
          <cell r="C24">
            <v>100.22799999999999</v>
          </cell>
          <cell r="D24">
            <v>100.604</v>
          </cell>
          <cell r="E24">
            <v>100.797</v>
          </cell>
          <cell r="F24">
            <v>100.789</v>
          </cell>
          <cell r="G24">
            <v>100.04600000000001</v>
          </cell>
          <cell r="H24">
            <v>100.041</v>
          </cell>
          <cell r="I24">
            <v>100.521</v>
          </cell>
          <cell r="J24">
            <v>100.68</v>
          </cell>
          <cell r="K24">
            <v>100.92700000000001</v>
          </cell>
          <cell r="L24">
            <v>101.608</v>
          </cell>
          <cell r="M24">
            <v>102.70699999999999</v>
          </cell>
          <cell r="N24">
            <v>103.551</v>
          </cell>
        </row>
        <row r="25">
          <cell r="B25">
            <v>2012</v>
          </cell>
          <cell r="C25">
            <v>104.28400000000001</v>
          </cell>
          <cell r="D25">
            <v>104.496</v>
          </cell>
          <cell r="E25">
            <v>104.556</v>
          </cell>
          <cell r="F25">
            <v>104.22799999999999</v>
          </cell>
          <cell r="G25">
            <v>103.899</v>
          </cell>
          <cell r="H25">
            <v>104.378</v>
          </cell>
          <cell r="I25">
            <v>104.964</v>
          </cell>
          <cell r="J25">
            <v>105.279</v>
          </cell>
          <cell r="K25">
            <v>105.74299999999999</v>
          </cell>
          <cell r="L25">
            <v>106.27800000000001</v>
          </cell>
          <cell r="M25">
            <v>107</v>
          </cell>
          <cell r="N25">
            <v>107.246</v>
          </cell>
        </row>
      </sheetData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Balanza"/>
      <sheetName val="Resumen Balanza"/>
      <sheetName val="Costo"/>
      <sheetName val="Inversiones"/>
      <sheetName val="Vta. Activo"/>
      <sheetName val="Ajuste X Inflación"/>
      <sheetName val="PTU"/>
      <sheetName val="CUFIN"/>
      <sheetName val="CUCA"/>
      <sheetName val="Promedio Act. Fin y Deu"/>
      <sheetName val="Promedio de Terrenos"/>
      <sheetName val=" Anexos DEM"/>
      <sheetName val="Listas"/>
      <sheetName val="INPC"/>
    </sheetNames>
    <sheetDataSet>
      <sheetData sheetId="0"/>
      <sheetData sheetId="1" refreshError="1"/>
      <sheetData sheetId="2">
        <row r="1">
          <cell r="E1">
            <v>2005</v>
          </cell>
        </row>
        <row r="5">
          <cell r="C5" t="str">
            <v>Suma de Saldo
Final</v>
          </cell>
        </row>
        <row r="6">
          <cell r="C6" t="str">
            <v>Indice</v>
          </cell>
          <cell r="D6" t="str">
            <v>Total</v>
          </cell>
          <cell r="E6" t="str">
            <v>Saldo Final
Redondeado</v>
          </cell>
          <cell r="F6" t="str">
            <v>Ajustes
D</v>
          </cell>
          <cell r="G6" t="str">
            <v>Ajustes
H</v>
          </cell>
          <cell r="H6" t="str">
            <v>Saldo Final 
Ajustado</v>
          </cell>
        </row>
        <row r="7">
          <cell r="C7">
            <v>1110</v>
          </cell>
          <cell r="E7">
            <v>0</v>
          </cell>
          <cell r="H7">
            <v>0</v>
          </cell>
        </row>
        <row r="8">
          <cell r="C8">
            <v>1120</v>
          </cell>
          <cell r="E8">
            <v>0</v>
          </cell>
          <cell r="H8">
            <v>0</v>
          </cell>
        </row>
        <row r="9">
          <cell r="C9">
            <v>1130</v>
          </cell>
          <cell r="E9">
            <v>0</v>
          </cell>
          <cell r="H9">
            <v>0</v>
          </cell>
        </row>
        <row r="10">
          <cell r="C10">
            <v>1140</v>
          </cell>
          <cell r="E10">
            <v>0</v>
          </cell>
          <cell r="H10">
            <v>0</v>
          </cell>
        </row>
        <row r="11">
          <cell r="C11">
            <v>1150</v>
          </cell>
          <cell r="E11">
            <v>0</v>
          </cell>
          <cell r="H11">
            <v>0</v>
          </cell>
        </row>
        <row r="12">
          <cell r="C12">
            <v>1160</v>
          </cell>
          <cell r="E12">
            <v>0</v>
          </cell>
          <cell r="H12">
            <v>0</v>
          </cell>
        </row>
        <row r="13">
          <cell r="C13">
            <v>1170</v>
          </cell>
          <cell r="E13">
            <v>0</v>
          </cell>
          <cell r="H13">
            <v>0</v>
          </cell>
        </row>
        <row r="14">
          <cell r="C14">
            <v>1210</v>
          </cell>
          <cell r="E14">
            <v>0</v>
          </cell>
          <cell r="H14">
            <v>0</v>
          </cell>
        </row>
        <row r="15">
          <cell r="C15">
            <v>1220</v>
          </cell>
          <cell r="E15">
            <v>0</v>
          </cell>
          <cell r="H15">
            <v>0</v>
          </cell>
        </row>
        <row r="16">
          <cell r="C16">
            <v>1230</v>
          </cell>
          <cell r="E16">
            <v>0</v>
          </cell>
          <cell r="H16">
            <v>0</v>
          </cell>
        </row>
        <row r="17">
          <cell r="C17">
            <v>1240</v>
          </cell>
          <cell r="E17">
            <v>0</v>
          </cell>
          <cell r="H17">
            <v>0</v>
          </cell>
        </row>
        <row r="18">
          <cell r="C18">
            <v>1250</v>
          </cell>
          <cell r="E18">
            <v>0</v>
          </cell>
          <cell r="H18">
            <v>0</v>
          </cell>
        </row>
        <row r="19">
          <cell r="C19">
            <v>1260</v>
          </cell>
          <cell r="E19">
            <v>0</v>
          </cell>
          <cell r="H19">
            <v>0</v>
          </cell>
        </row>
        <row r="20">
          <cell r="C20">
            <v>1290</v>
          </cell>
          <cell r="E20">
            <v>0</v>
          </cell>
          <cell r="H20">
            <v>0</v>
          </cell>
        </row>
        <row r="21">
          <cell r="C21">
            <v>1310</v>
          </cell>
          <cell r="E21">
            <v>0</v>
          </cell>
          <cell r="H21">
            <v>0</v>
          </cell>
        </row>
        <row r="22">
          <cell r="C22">
            <v>1320</v>
          </cell>
          <cell r="E22">
            <v>0</v>
          </cell>
          <cell r="H22">
            <v>0</v>
          </cell>
        </row>
        <row r="23">
          <cell r="C23">
            <v>2110</v>
          </cell>
          <cell r="E23">
            <v>0</v>
          </cell>
          <cell r="H23">
            <v>0</v>
          </cell>
        </row>
        <row r="24">
          <cell r="C24">
            <v>2120</v>
          </cell>
          <cell r="E24">
            <v>0</v>
          </cell>
          <cell r="H24">
            <v>0</v>
          </cell>
        </row>
        <row r="25">
          <cell r="C25">
            <v>2130</v>
          </cell>
          <cell r="E25">
            <v>0</v>
          </cell>
          <cell r="H25">
            <v>0</v>
          </cell>
        </row>
        <row r="26">
          <cell r="C26">
            <v>3110</v>
          </cell>
          <cell r="E26">
            <v>0</v>
          </cell>
          <cell r="H26">
            <v>0</v>
          </cell>
        </row>
        <row r="27">
          <cell r="C27">
            <v>3120</v>
          </cell>
          <cell r="E27">
            <v>0</v>
          </cell>
          <cell r="H27">
            <v>0</v>
          </cell>
        </row>
        <row r="28">
          <cell r="C28">
            <v>3130</v>
          </cell>
          <cell r="E28">
            <v>0</v>
          </cell>
          <cell r="H28">
            <v>0</v>
          </cell>
        </row>
        <row r="29">
          <cell r="C29">
            <v>3140</v>
          </cell>
          <cell r="E29">
            <v>0</v>
          </cell>
          <cell r="H29">
            <v>0</v>
          </cell>
        </row>
        <row r="30">
          <cell r="C30">
            <v>3150</v>
          </cell>
          <cell r="E30">
            <v>0</v>
          </cell>
          <cell r="H30">
            <v>0</v>
          </cell>
        </row>
        <row r="31">
          <cell r="C31">
            <v>3160</v>
          </cell>
          <cell r="E31">
            <v>0</v>
          </cell>
          <cell r="H31">
            <v>0</v>
          </cell>
        </row>
        <row r="32">
          <cell r="C32">
            <v>3170</v>
          </cell>
          <cell r="E32">
            <v>0</v>
          </cell>
          <cell r="H32">
            <v>0</v>
          </cell>
        </row>
        <row r="33">
          <cell r="C33">
            <v>3180</v>
          </cell>
          <cell r="E33">
            <v>0</v>
          </cell>
          <cell r="H33">
            <v>0</v>
          </cell>
        </row>
        <row r="34">
          <cell r="C34">
            <v>3190</v>
          </cell>
          <cell r="E34">
            <v>0</v>
          </cell>
          <cell r="H34">
            <v>0</v>
          </cell>
        </row>
        <row r="35">
          <cell r="C35">
            <v>3200</v>
          </cell>
          <cell r="E35">
            <v>0</v>
          </cell>
          <cell r="H35">
            <v>0</v>
          </cell>
        </row>
        <row r="36">
          <cell r="C36">
            <v>3210</v>
          </cell>
          <cell r="E36">
            <v>0</v>
          </cell>
          <cell r="H36">
            <v>0</v>
          </cell>
        </row>
        <row r="37">
          <cell r="C37">
            <v>4100</v>
          </cell>
          <cell r="E37">
            <v>0</v>
          </cell>
          <cell r="H37">
            <v>0</v>
          </cell>
        </row>
        <row r="38">
          <cell r="C38">
            <v>4200</v>
          </cell>
          <cell r="E38">
            <v>0</v>
          </cell>
          <cell r="H38">
            <v>0</v>
          </cell>
        </row>
        <row r="39">
          <cell r="C39">
            <v>4300</v>
          </cell>
          <cell r="E39">
            <v>0</v>
          </cell>
          <cell r="H39">
            <v>0</v>
          </cell>
        </row>
        <row r="40">
          <cell r="C40">
            <v>4400</v>
          </cell>
          <cell r="E40">
            <v>0</v>
          </cell>
          <cell r="H40">
            <v>0</v>
          </cell>
        </row>
        <row r="41">
          <cell r="C41">
            <v>5100</v>
          </cell>
          <cell r="E41">
            <v>0</v>
          </cell>
          <cell r="H41">
            <v>0</v>
          </cell>
        </row>
        <row r="42">
          <cell r="C42">
            <v>5110</v>
          </cell>
          <cell r="E42">
            <v>0</v>
          </cell>
          <cell r="H42">
            <v>0</v>
          </cell>
        </row>
        <row r="43">
          <cell r="C43">
            <v>5120</v>
          </cell>
          <cell r="E43">
            <v>0</v>
          </cell>
          <cell r="H43">
            <v>0</v>
          </cell>
        </row>
        <row r="44">
          <cell r="C44">
            <v>5200</v>
          </cell>
          <cell r="E44">
            <v>0</v>
          </cell>
          <cell r="H44">
            <v>0</v>
          </cell>
        </row>
        <row r="45">
          <cell r="C45">
            <v>5210</v>
          </cell>
          <cell r="E45">
            <v>0</v>
          </cell>
          <cell r="H45">
            <v>0</v>
          </cell>
        </row>
        <row r="46">
          <cell r="C46">
            <v>5220</v>
          </cell>
          <cell r="E46">
            <v>0</v>
          </cell>
          <cell r="H46">
            <v>0</v>
          </cell>
        </row>
        <row r="47">
          <cell r="C47">
            <v>5300</v>
          </cell>
          <cell r="E47">
            <v>0</v>
          </cell>
          <cell r="H47">
            <v>0</v>
          </cell>
        </row>
        <row r="48">
          <cell r="C48">
            <v>5310</v>
          </cell>
          <cell r="E48">
            <v>0</v>
          </cell>
          <cell r="H48">
            <v>0</v>
          </cell>
        </row>
        <row r="49">
          <cell r="C49">
            <v>5320</v>
          </cell>
          <cell r="E49">
            <v>0</v>
          </cell>
          <cell r="H49">
            <v>0</v>
          </cell>
        </row>
        <row r="50">
          <cell r="C50">
            <v>5400</v>
          </cell>
          <cell r="E50">
            <v>0</v>
          </cell>
          <cell r="H50">
            <v>0</v>
          </cell>
        </row>
        <row r="51">
          <cell r="C51">
            <v>5410</v>
          </cell>
          <cell r="E51">
            <v>0</v>
          </cell>
          <cell r="H51">
            <v>0</v>
          </cell>
        </row>
        <row r="52">
          <cell r="C52">
            <v>5420</v>
          </cell>
          <cell r="E52">
            <v>0</v>
          </cell>
          <cell r="H52">
            <v>0</v>
          </cell>
        </row>
        <row r="53">
          <cell r="C53">
            <v>5500</v>
          </cell>
          <cell r="E53">
            <v>0</v>
          </cell>
          <cell r="H53">
            <v>0</v>
          </cell>
        </row>
        <row r="54">
          <cell r="C54">
            <v>5600</v>
          </cell>
          <cell r="E54">
            <v>0</v>
          </cell>
          <cell r="H54">
            <v>0</v>
          </cell>
        </row>
        <row r="55">
          <cell r="C55">
            <v>5700</v>
          </cell>
          <cell r="E55">
            <v>0</v>
          </cell>
          <cell r="H55">
            <v>0</v>
          </cell>
        </row>
        <row r="56">
          <cell r="C56">
            <v>6110</v>
          </cell>
          <cell r="E56">
            <v>0</v>
          </cell>
          <cell r="H56">
            <v>0</v>
          </cell>
        </row>
        <row r="57">
          <cell r="C57">
            <v>6115</v>
          </cell>
          <cell r="E57">
            <v>0</v>
          </cell>
          <cell r="H57">
            <v>0</v>
          </cell>
        </row>
        <row r="58">
          <cell r="C58">
            <v>6120</v>
          </cell>
          <cell r="E58">
            <v>0</v>
          </cell>
          <cell r="H58">
            <v>0</v>
          </cell>
        </row>
        <row r="59">
          <cell r="C59">
            <v>6125</v>
          </cell>
          <cell r="E59">
            <v>0</v>
          </cell>
          <cell r="H59">
            <v>0</v>
          </cell>
        </row>
        <row r="60">
          <cell r="C60">
            <v>6130</v>
          </cell>
          <cell r="E60">
            <v>0</v>
          </cell>
          <cell r="H60">
            <v>0</v>
          </cell>
        </row>
        <row r="61">
          <cell r="C61">
            <v>6135</v>
          </cell>
          <cell r="E61">
            <v>0</v>
          </cell>
          <cell r="H61">
            <v>0</v>
          </cell>
        </row>
        <row r="62">
          <cell r="C62">
            <v>6140</v>
          </cell>
          <cell r="E62">
            <v>0</v>
          </cell>
          <cell r="H62">
            <v>0</v>
          </cell>
        </row>
        <row r="63">
          <cell r="C63">
            <v>6145</v>
          </cell>
          <cell r="E63">
            <v>0</v>
          </cell>
          <cell r="H63">
            <v>0</v>
          </cell>
        </row>
        <row r="64">
          <cell r="C64">
            <v>6150</v>
          </cell>
          <cell r="E64">
            <v>0</v>
          </cell>
          <cell r="H64">
            <v>0</v>
          </cell>
        </row>
        <row r="65">
          <cell r="C65">
            <v>6155</v>
          </cell>
          <cell r="E65">
            <v>0</v>
          </cell>
          <cell r="H65">
            <v>0</v>
          </cell>
        </row>
        <row r="66">
          <cell r="C66">
            <v>6160</v>
          </cell>
          <cell r="E66">
            <v>0</v>
          </cell>
          <cell r="H66">
            <v>0</v>
          </cell>
        </row>
        <row r="67">
          <cell r="C67">
            <v>6165</v>
          </cell>
          <cell r="E67">
            <v>0</v>
          </cell>
          <cell r="H67">
            <v>0</v>
          </cell>
        </row>
        <row r="68">
          <cell r="C68">
            <v>6170</v>
          </cell>
          <cell r="E68">
            <v>0</v>
          </cell>
          <cell r="H68">
            <v>0</v>
          </cell>
        </row>
        <row r="69">
          <cell r="C69">
            <v>6175</v>
          </cell>
          <cell r="E69">
            <v>0</v>
          </cell>
          <cell r="H69">
            <v>0</v>
          </cell>
        </row>
        <row r="70">
          <cell r="C70">
            <v>6180</v>
          </cell>
          <cell r="E70">
            <v>0</v>
          </cell>
          <cell r="H70">
            <v>0</v>
          </cell>
        </row>
        <row r="71">
          <cell r="C71">
            <v>6185</v>
          </cell>
          <cell r="E71">
            <v>0</v>
          </cell>
          <cell r="H71">
            <v>0</v>
          </cell>
        </row>
        <row r="72">
          <cell r="C72">
            <v>6190</v>
          </cell>
          <cell r="E72">
            <v>0</v>
          </cell>
          <cell r="H72">
            <v>0</v>
          </cell>
        </row>
        <row r="73">
          <cell r="C73">
            <v>6195</v>
          </cell>
          <cell r="E73">
            <v>0</v>
          </cell>
          <cell r="H73">
            <v>0</v>
          </cell>
        </row>
        <row r="74">
          <cell r="C74">
            <v>6200</v>
          </cell>
          <cell r="E74">
            <v>0</v>
          </cell>
          <cell r="H74">
            <v>0</v>
          </cell>
        </row>
        <row r="75">
          <cell r="C75">
            <v>6300</v>
          </cell>
          <cell r="E75">
            <v>0</v>
          </cell>
          <cell r="H75">
            <v>0</v>
          </cell>
        </row>
        <row r="76">
          <cell r="C76">
            <v>7100</v>
          </cell>
          <cell r="E76">
            <v>0</v>
          </cell>
          <cell r="H76">
            <v>0</v>
          </cell>
        </row>
        <row r="77">
          <cell r="C77">
            <v>7200</v>
          </cell>
          <cell r="E77">
            <v>0</v>
          </cell>
          <cell r="H77">
            <v>0</v>
          </cell>
        </row>
        <row r="78">
          <cell r="C78">
            <v>7300</v>
          </cell>
          <cell r="E78">
            <v>0</v>
          </cell>
          <cell r="H78">
            <v>0</v>
          </cell>
        </row>
        <row r="79">
          <cell r="C79">
            <v>7400</v>
          </cell>
          <cell r="E79">
            <v>0</v>
          </cell>
          <cell r="H79">
            <v>0</v>
          </cell>
        </row>
        <row r="80">
          <cell r="C80">
            <v>7500</v>
          </cell>
          <cell r="E80">
            <v>0</v>
          </cell>
          <cell r="H80">
            <v>0</v>
          </cell>
        </row>
        <row r="81">
          <cell r="C81">
            <v>7600</v>
          </cell>
          <cell r="E81">
            <v>0</v>
          </cell>
          <cell r="H81">
            <v>0</v>
          </cell>
        </row>
        <row r="82">
          <cell r="C82">
            <v>8100</v>
          </cell>
          <cell r="E82">
            <v>0</v>
          </cell>
          <cell r="H82">
            <v>0</v>
          </cell>
        </row>
        <row r="83">
          <cell r="C83">
            <v>9100</v>
          </cell>
          <cell r="E83">
            <v>0</v>
          </cell>
          <cell r="H83">
            <v>0</v>
          </cell>
        </row>
        <row r="84">
          <cell r="C84">
            <v>9200</v>
          </cell>
          <cell r="E84">
            <v>0</v>
          </cell>
          <cell r="H84">
            <v>0</v>
          </cell>
        </row>
        <row r="85">
          <cell r="C85" t="str">
            <v>Total general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</row>
        <row r="91">
          <cell r="C91" t="str">
            <v>Indice para relacionar la balanza con la declaración anual</v>
          </cell>
        </row>
        <row r="92">
          <cell r="C92" t="str">
            <v>INDICE</v>
          </cell>
          <cell r="D92" t="str">
            <v>DESCRIPCIÓN</v>
          </cell>
        </row>
        <row r="93">
          <cell r="C93">
            <v>0</v>
          </cell>
        </row>
        <row r="94">
          <cell r="C94">
            <v>1110</v>
          </cell>
          <cell r="D94" t="str">
            <v>EFECTIVO EN CAJA Y BANCOS</v>
          </cell>
        </row>
        <row r="95">
          <cell r="C95">
            <v>1120</v>
          </cell>
          <cell r="D95" t="str">
            <v>INVERSIONES EN VALORES (EXCEPTO ACCIONES)</v>
          </cell>
        </row>
        <row r="96">
          <cell r="C96">
            <v>1130</v>
          </cell>
          <cell r="D96" t="str">
            <v>CUENTAS Y DOCUMENTOS POR COBRAR</v>
          </cell>
        </row>
        <row r="97">
          <cell r="C97">
            <v>1140</v>
          </cell>
          <cell r="D97" t="str">
            <v>CONTRIBUCIONES A FAVOR</v>
          </cell>
        </row>
        <row r="98">
          <cell r="C98">
            <v>1150</v>
          </cell>
          <cell r="D98" t="str">
            <v>INVENTARIOS</v>
          </cell>
        </row>
        <row r="99">
          <cell r="C99">
            <v>1160</v>
          </cell>
          <cell r="D99" t="str">
            <v>OTROS ACTIVOS CIRCULANTES</v>
          </cell>
        </row>
        <row r="100">
          <cell r="C100">
            <v>1170</v>
          </cell>
          <cell r="D100" t="str">
            <v>INVERSIONES EN ACCIONES</v>
          </cell>
        </row>
        <row r="101">
          <cell r="C101">
            <v>1210</v>
          </cell>
          <cell r="D101" t="str">
            <v>TERRENOS</v>
          </cell>
        </row>
        <row r="102">
          <cell r="C102">
            <v>1220</v>
          </cell>
          <cell r="D102" t="str">
            <v>CONSTRUCCIONES</v>
          </cell>
        </row>
        <row r="103">
          <cell r="C103">
            <v>1230</v>
          </cell>
          <cell r="D103" t="str">
            <v>MAQUINARIA Y EQUIPO</v>
          </cell>
        </row>
        <row r="104">
          <cell r="C104">
            <v>1240</v>
          </cell>
          <cell r="D104" t="str">
            <v>MOBILIARIO Y EQUIPO DE OFICINA</v>
          </cell>
        </row>
        <row r="105">
          <cell r="C105">
            <v>1250</v>
          </cell>
          <cell r="D105" t="str">
            <v>EQUIPO DE TRANSPORTE</v>
          </cell>
        </row>
        <row r="106">
          <cell r="C106">
            <v>1260</v>
          </cell>
          <cell r="D106" t="str">
            <v>OTROS ACTIVOS FIJOS</v>
          </cell>
        </row>
        <row r="107">
          <cell r="C107">
            <v>1290</v>
          </cell>
          <cell r="D107" t="str">
            <v>DEPRECIACIÓN ACUMULADA</v>
          </cell>
        </row>
        <row r="108">
          <cell r="C108">
            <v>1310</v>
          </cell>
          <cell r="D108" t="str">
            <v>CARGOS Y GASTOS DIFERIDOS</v>
          </cell>
        </row>
        <row r="109">
          <cell r="C109">
            <v>1320</v>
          </cell>
          <cell r="D109" t="str">
            <v>AMORTIZACIÓN ACUMULADA</v>
          </cell>
        </row>
        <row r="110">
          <cell r="C110">
            <v>2110</v>
          </cell>
          <cell r="D110" t="str">
            <v>CUENTAS Y DOCUMENTOS POR PAGAR</v>
          </cell>
        </row>
        <row r="111">
          <cell r="C111">
            <v>2120</v>
          </cell>
          <cell r="D111" t="str">
            <v>CONTRIBUCIONES POR PAGAR</v>
          </cell>
        </row>
        <row r="112">
          <cell r="C112">
            <v>2130</v>
          </cell>
          <cell r="D112" t="str">
            <v>OTROS PASIVOS</v>
          </cell>
        </row>
        <row r="113">
          <cell r="C113">
            <v>3110</v>
          </cell>
          <cell r="D113" t="str">
            <v>CAPITAL SOCIAL PROVENIENTE DE APORTACIONES</v>
          </cell>
        </row>
        <row r="114">
          <cell r="C114">
            <v>3120</v>
          </cell>
          <cell r="D114" t="str">
            <v>CAPITAL SOCIAL PROVENIENTE DE CAPITALIZACIÓN</v>
          </cell>
        </row>
        <row r="115">
          <cell r="C115">
            <v>3130</v>
          </cell>
          <cell r="D115" t="str">
            <v>RESERVAS</v>
          </cell>
        </row>
        <row r="116">
          <cell r="C116">
            <v>3140</v>
          </cell>
          <cell r="D116" t="str">
            <v>OTRAS CUENTAS DE CAPITAL</v>
          </cell>
        </row>
        <row r="117">
          <cell r="C117">
            <v>3150</v>
          </cell>
          <cell r="D117" t="str">
            <v>APORTACIONES PARA FUTUROS AUMENTOS DE CAPITAL</v>
          </cell>
        </row>
        <row r="118">
          <cell r="C118">
            <v>3160</v>
          </cell>
          <cell r="D118" t="str">
            <v>UTILIDADES ACUMULADAS</v>
          </cell>
        </row>
        <row r="119">
          <cell r="C119">
            <v>3170</v>
          </cell>
          <cell r="D119" t="str">
            <v>UTILIDAD DEL EJERCICIO</v>
          </cell>
        </row>
        <row r="120">
          <cell r="C120">
            <v>3180</v>
          </cell>
          <cell r="D120" t="str">
            <v>PÉRDIDAS ACUMULADAS</v>
          </cell>
        </row>
        <row r="121">
          <cell r="C121">
            <v>3190</v>
          </cell>
          <cell r="D121" t="str">
            <v>PÉRDIDA DEL EJERCICIO</v>
          </cell>
        </row>
        <row r="122">
          <cell r="C122">
            <v>3200</v>
          </cell>
          <cell r="D122" t="str">
            <v>INSUFICIENCIA O EXCESO EN LA ACTUALIZACIÓN DE CAPITAL</v>
          </cell>
        </row>
        <row r="123">
          <cell r="C123">
            <v>3210</v>
          </cell>
          <cell r="D123" t="str">
            <v>ACTUALIZACIÓN DEL CAPITAL CONTABLE</v>
          </cell>
        </row>
        <row r="124">
          <cell r="C124">
            <v>4100</v>
          </cell>
          <cell r="D124" t="str">
            <v>VENTAS Y/O SERVICIOS NACIONALES</v>
          </cell>
        </row>
        <row r="125">
          <cell r="C125">
            <v>4200</v>
          </cell>
          <cell r="D125" t="str">
            <v>VENTAS Y/O SERVICIOS EXTRANJEROS</v>
          </cell>
        </row>
        <row r="126">
          <cell r="C126">
            <v>4300</v>
          </cell>
          <cell r="D126" t="str">
            <v>DEVOLUCIONES, DESCUENTOS Y BONIFICACIONES SOBRE VENTAS NACIONALES</v>
          </cell>
        </row>
        <row r="127">
          <cell r="C127">
            <v>4400</v>
          </cell>
          <cell r="D127" t="str">
            <v>DEVOLUCIONES, DESCUENTOS Y BONIFICACIONES SOBRE VENTAS NACIONALES</v>
          </cell>
        </row>
        <row r="128">
          <cell r="C128">
            <v>5100</v>
          </cell>
          <cell r="D128" t="str">
            <v>INVENTARIO INICIAL MATERIA PRIMA</v>
          </cell>
        </row>
        <row r="129">
          <cell r="C129">
            <v>5110</v>
          </cell>
          <cell r="D129" t="str">
            <v>INVENTARIO INICIAL PROD. EN PROCESO</v>
          </cell>
        </row>
        <row r="130">
          <cell r="C130">
            <v>5120</v>
          </cell>
          <cell r="D130" t="str">
            <v>INVENTARIO INICIAL PROD. TERMINADO</v>
          </cell>
        </row>
        <row r="131">
          <cell r="C131">
            <v>5200</v>
          </cell>
          <cell r="D131" t="str">
            <v>COMPRAS MATERIA PRIMA NACIONALES</v>
          </cell>
        </row>
        <row r="132">
          <cell r="C132">
            <v>5210</v>
          </cell>
          <cell r="D132" t="str">
            <v>COMPRAS PRODUCTO SEMITERMINADO NACIONAL</v>
          </cell>
        </row>
        <row r="133">
          <cell r="C133">
            <v>5220</v>
          </cell>
          <cell r="D133" t="str">
            <v>COMPRAS DE PROD. TERMINADO NACIONAL</v>
          </cell>
        </row>
        <row r="134">
          <cell r="C134">
            <v>5300</v>
          </cell>
          <cell r="D134" t="str">
            <v>COMPRAS MATERIA PRIMA IMPORTACION</v>
          </cell>
        </row>
        <row r="135">
          <cell r="C135">
            <v>5310</v>
          </cell>
          <cell r="D135" t="str">
            <v>COMPRAS PRODUCTO SEMITERMINADO IMPORTACION</v>
          </cell>
        </row>
        <row r="136">
          <cell r="C136">
            <v>5320</v>
          </cell>
          <cell r="D136" t="str">
            <v>COMPRAS DE PROD. TERMINADO IMPORTACION</v>
          </cell>
        </row>
        <row r="137">
          <cell r="C137">
            <v>5400</v>
          </cell>
          <cell r="D137" t="str">
            <v>INVENTARIO FINAL MATERIA PRIMA</v>
          </cell>
        </row>
        <row r="138">
          <cell r="C138">
            <v>5410</v>
          </cell>
          <cell r="D138" t="str">
            <v>INVENTARIO FINAL PROD. EN PROCESO</v>
          </cell>
        </row>
        <row r="139">
          <cell r="C139">
            <v>5420</v>
          </cell>
          <cell r="D139" t="str">
            <v>INVENTARIO FINAL PROD. TERMINADO</v>
          </cell>
        </row>
        <row r="140">
          <cell r="C140">
            <v>5500</v>
          </cell>
          <cell r="D140" t="str">
            <v>MANO DE OBRA</v>
          </cell>
        </row>
        <row r="141">
          <cell r="C141">
            <v>5600</v>
          </cell>
          <cell r="D141" t="str">
            <v>MAQUILAS</v>
          </cell>
        </row>
        <row r="142">
          <cell r="C142">
            <v>5700</v>
          </cell>
          <cell r="D142" t="str">
            <v>GASTOS INDIRECTOS DE FABRICACIÓN</v>
          </cell>
        </row>
        <row r="143">
          <cell r="C143">
            <v>6110</v>
          </cell>
          <cell r="D143" t="str">
            <v>SUELDOS Y SALARIOS</v>
          </cell>
        </row>
        <row r="144">
          <cell r="C144">
            <v>6115</v>
          </cell>
          <cell r="D144" t="str">
            <v>HONORARIOS PAGADOS A PERSONAS FISICAS</v>
          </cell>
        </row>
        <row r="145">
          <cell r="C145">
            <v>6120</v>
          </cell>
          <cell r="D145" t="str">
            <v>RESULTADO POR POSICIÓN MONETARIA</v>
          </cell>
        </row>
        <row r="146">
          <cell r="C146">
            <v>6125</v>
          </cell>
          <cell r="D146" t="str">
            <v>REGALIAS Y ASITENCA TÉCNICA</v>
          </cell>
        </row>
        <row r="147">
          <cell r="C147">
            <v>6130</v>
          </cell>
          <cell r="D147" t="str">
            <v>DONATIVOS OTORGADOS</v>
          </cell>
        </row>
        <row r="148">
          <cell r="C148">
            <v>6135</v>
          </cell>
          <cell r="D148" t="str">
            <v>USO O GOCE TEMPORAL DE BIENES PAGADOS A PERSONAS FÍSICAS</v>
          </cell>
        </row>
        <row r="149">
          <cell r="C149">
            <v>6140</v>
          </cell>
          <cell r="D149" t="str">
            <v>FLETES Y ACARREOS PAGADOS A PERSONAS FÍSICAS</v>
          </cell>
        </row>
        <row r="150">
          <cell r="C150">
            <v>6145</v>
          </cell>
          <cell r="D150" t="str">
            <v>CONTRIBUCIONES PAGADAS, EXCEPTO ISR, IMPAC, E IVA</v>
          </cell>
        </row>
        <row r="151">
          <cell r="C151">
            <v>6150</v>
          </cell>
          <cell r="D151" t="str">
            <v>SEGUROS Y FIANZAS</v>
          </cell>
        </row>
        <row r="152">
          <cell r="C152">
            <v>6155</v>
          </cell>
          <cell r="D152" t="str">
            <v>PÉRDIDA POR CRÉDITOS INCOBRABLES</v>
          </cell>
        </row>
        <row r="153">
          <cell r="C153">
            <v>6160</v>
          </cell>
          <cell r="D153" t="str">
            <v>VIATICOS Y GASTOS DE VIAJE</v>
          </cell>
        </row>
        <row r="154">
          <cell r="C154">
            <v>6165</v>
          </cell>
          <cell r="D154" t="str">
            <v>COMBUSTIBLES Y LUBRICANTES</v>
          </cell>
        </row>
        <row r="155">
          <cell r="C155">
            <v>6170</v>
          </cell>
          <cell r="D155" t="str">
            <v>CRÉDITO AL SALARIO NO DISMINUIDO DE CONTRIBUCIONES</v>
          </cell>
        </row>
        <row r="156">
          <cell r="C156">
            <v>6175</v>
          </cell>
          <cell r="D156" t="str">
            <v>IMPUESTO SUSTITUTIVO DEL CRÉDITO AL SALARIO, EFECTIVAMENTE PAGADO</v>
          </cell>
        </row>
        <row r="157">
          <cell r="C157">
            <v>6180</v>
          </cell>
          <cell r="D157" t="str">
            <v>APORTACIONES SAR, INFONAVIT Y JUVILACIONES POR VEJEZ</v>
          </cell>
        </row>
        <row r="158">
          <cell r="C158">
            <v>6185</v>
          </cell>
          <cell r="D158" t="str">
            <v>APORTACIONES PARA FONDOS DE PENSIONES Y JUBILIACIONES</v>
          </cell>
        </row>
        <row r="159">
          <cell r="C159">
            <v>6190</v>
          </cell>
          <cell r="D159" t="str">
            <v>CUOTAS AL IMSS</v>
          </cell>
        </row>
        <row r="160">
          <cell r="C160">
            <v>6195</v>
          </cell>
          <cell r="D160" t="str">
            <v>CONSUMO EN RESTAURANTES</v>
          </cell>
        </row>
        <row r="161">
          <cell r="C161">
            <v>6200</v>
          </cell>
          <cell r="D161" t="str">
            <v>OTROS GASTOS DE OPERACIÓN</v>
          </cell>
        </row>
        <row r="162">
          <cell r="C162">
            <v>6300</v>
          </cell>
          <cell r="D162" t="str">
            <v>GASTOS NO DEDUCIBLES</v>
          </cell>
        </row>
        <row r="163">
          <cell r="C163">
            <v>7100</v>
          </cell>
          <cell r="D163" t="str">
            <v>INTERESES DEVENGADOS A FAVOR Y GANANCIA CAMBIARIA</v>
          </cell>
        </row>
        <row r="164">
          <cell r="C164">
            <v>7200</v>
          </cell>
          <cell r="D164" t="str">
            <v>INTERESES DEVENGADOS A CARGO Y PÉRDIDA CAMBIARIA</v>
          </cell>
        </row>
        <row r="165">
          <cell r="C165">
            <v>7300</v>
          </cell>
          <cell r="D165" t="str">
            <v>RESULTADO POR POSICIÓN MONETARIA</v>
          </cell>
        </row>
        <row r="166">
          <cell r="C166">
            <v>7400</v>
          </cell>
          <cell r="D166" t="str">
            <v>OTRAS OPERACIONES FINANCIERAS</v>
          </cell>
        </row>
        <row r="167">
          <cell r="C167">
            <v>7500</v>
          </cell>
          <cell r="D167" t="str">
            <v>INGRESOS POR PARTIDAS DISCONTINUAS Y EXTRAORDINARIAS</v>
          </cell>
        </row>
        <row r="168">
          <cell r="C168">
            <v>7600</v>
          </cell>
          <cell r="D168" t="str">
            <v>GASTOS POR PARTIDAS DISCONTINUAS Y EXTRAORDINARIAS</v>
          </cell>
        </row>
        <row r="169">
          <cell r="C169">
            <v>8100</v>
          </cell>
          <cell r="D169" t="str">
            <v>ISR, IMPAC Y PTU</v>
          </cell>
        </row>
        <row r="170">
          <cell r="C170">
            <v>9100</v>
          </cell>
          <cell r="D170" t="str">
            <v>UTILIDAD (O PERDIDA) EN PARTICIPACIÓN SUBSIDIARIA</v>
          </cell>
        </row>
        <row r="171">
          <cell r="C171">
            <v>9200</v>
          </cell>
          <cell r="D171" t="str">
            <v>EFECTOS DE REEXPRESIÓN EXCEPTO RESULTADO POR POSICIÓN MONETARIA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CONTENIDO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Octubre"/>
      <sheetName val="Noviembre"/>
      <sheetName val="Diciembre"/>
      <sheetName val="ISR"/>
      <sheetName val="Ingrs-Cto-Gtos"/>
      <sheetName val="Prom Creditos"/>
      <sheetName val="Prom Deudas"/>
      <sheetName val="AAI"/>
      <sheetName val="Ded Inversiones"/>
      <sheetName val="D Inversiones"/>
      <sheetName val="Enaj Terrenos"/>
      <sheetName val="Enaj Act Fijo"/>
      <sheetName val="Perdidas Fiscales"/>
      <sheetName val="H Estado Pos Financ"/>
      <sheetName val="IETU Anual"/>
      <sheetName val="Ded Adic Invs"/>
      <sheetName val="CredInvsAdq 1998-2007"/>
      <sheetName val="Cat Ded Inv"/>
      <sheetName val="INPC Base Dic-2010=100"/>
      <sheetName val="INPC Base Jun-2002=100"/>
      <sheetName val="TC Dlls"/>
      <sheetName val="Hoja Ctr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4">
          <cell r="B4" t="str">
            <v>Enero</v>
          </cell>
          <cell r="C4" t="str">
            <v>Febrero</v>
          </cell>
          <cell r="D4" t="str">
            <v>Marzo</v>
          </cell>
          <cell r="E4" t="str">
            <v>Abril</v>
          </cell>
          <cell r="F4" t="str">
            <v>Mayo</v>
          </cell>
          <cell r="G4" t="str">
            <v>Junio</v>
          </cell>
          <cell r="H4" t="str">
            <v>Julio</v>
          </cell>
          <cell r="I4" t="str">
            <v>Agosto</v>
          </cell>
          <cell r="J4" t="str">
            <v>Septiembre</v>
          </cell>
          <cell r="K4" t="str">
            <v>Octubre</v>
          </cell>
          <cell r="L4" t="str">
            <v>Noviembre</v>
          </cell>
          <cell r="M4" t="str">
            <v>Diciembre</v>
          </cell>
        </row>
        <row r="5">
          <cell r="A5">
            <v>1969</v>
          </cell>
          <cell r="B5">
            <v>1.5434126596E-2</v>
          </cell>
          <cell r="C5">
            <v>1.5489521629000001E-2</v>
          </cell>
          <cell r="D5">
            <v>1.5504809914E-2</v>
          </cell>
          <cell r="E5">
            <v>1.5546833732E-2</v>
          </cell>
          <cell r="F5">
            <v>1.5546833732E-2</v>
          </cell>
          <cell r="G5">
            <v>1.5602235662000001E-2</v>
          </cell>
          <cell r="H5">
            <v>1.5661457938000001E-2</v>
          </cell>
          <cell r="I5">
            <v>1.5678656395999999E-2</v>
          </cell>
          <cell r="J5">
            <v>1.5825753553000001E-2</v>
          </cell>
          <cell r="K5">
            <v>1.5991959342000001E-2</v>
          </cell>
          <cell r="L5">
            <v>1.5993869514999998E-2</v>
          </cell>
          <cell r="M5">
            <v>1.6114224242E-2</v>
          </cell>
        </row>
        <row r="6">
          <cell r="A6">
            <v>1970</v>
          </cell>
          <cell r="B6">
            <v>1.6236489141999998E-2</v>
          </cell>
          <cell r="C6">
            <v>1.6234578969000001E-2</v>
          </cell>
          <cell r="D6">
            <v>1.6282340204E-2</v>
          </cell>
          <cell r="E6">
            <v>1.6303352112999998E-2</v>
          </cell>
          <cell r="F6">
            <v>1.6337742132999999E-2</v>
          </cell>
          <cell r="G6">
            <v>1.6437084950999999E-2</v>
          </cell>
          <cell r="H6">
            <v>1.6517319137000001E-2</v>
          </cell>
          <cell r="I6">
            <v>1.6593732975999999E-2</v>
          </cell>
          <cell r="J6">
            <v>1.6633853516999999E-2</v>
          </cell>
          <cell r="K6">
            <v>1.6639584036999999E-2</v>
          </cell>
          <cell r="L6">
            <v>1.6729375987E-2</v>
          </cell>
          <cell r="M6">
            <v>1.6870742623E-2</v>
          </cell>
        </row>
        <row r="7">
          <cell r="A7">
            <v>1971</v>
          </cell>
          <cell r="B7">
            <v>1.7036948412E-2</v>
          </cell>
          <cell r="C7">
            <v>1.710763173E-2</v>
          </cell>
          <cell r="D7">
            <v>1.7172584527E-2</v>
          </cell>
          <cell r="E7">
            <v>1.7260466302999999E-2</v>
          </cell>
          <cell r="F7">
            <v>1.7296766496999998E-2</v>
          </cell>
          <cell r="G7">
            <v>1.7375090509000001E-2</v>
          </cell>
          <cell r="H7">
            <v>1.7361719293999999E-2</v>
          </cell>
          <cell r="I7">
            <v>1.7520277492000001E-2</v>
          </cell>
          <cell r="J7">
            <v>1.7577589594999998E-2</v>
          </cell>
          <cell r="K7">
            <v>1.7594788053E-2</v>
          </cell>
          <cell r="L7">
            <v>1.7623440657E-2</v>
          </cell>
          <cell r="M7">
            <v>1.7707502085999999E-2</v>
          </cell>
        </row>
        <row r="8">
          <cell r="A8">
            <v>1972</v>
          </cell>
          <cell r="B8">
            <v>1.7785826098000002E-2</v>
          </cell>
          <cell r="C8">
            <v>1.7841228027999999E-2</v>
          </cell>
          <cell r="D8">
            <v>1.7938660671999999E-2</v>
          </cell>
          <cell r="E8">
            <v>1.8051374703999999E-2</v>
          </cell>
          <cell r="F8">
            <v>1.8087668001999999E-2</v>
          </cell>
          <cell r="G8">
            <v>1.8221393943999999E-2</v>
          </cell>
          <cell r="H8">
            <v>1.8290173983999999E-2</v>
          </cell>
          <cell r="I8">
            <v>1.8410528711000001E-2</v>
          </cell>
          <cell r="J8">
            <v>1.8494583243999999E-2</v>
          </cell>
          <cell r="K8">
            <v>1.8507954459000001E-2</v>
          </cell>
          <cell r="L8">
            <v>1.8628309185999999E-2</v>
          </cell>
          <cell r="M8">
            <v>1.8691358706E-2</v>
          </cell>
        </row>
        <row r="9">
          <cell r="A9">
            <v>1973</v>
          </cell>
          <cell r="B9">
            <v>1.8962630937E-2</v>
          </cell>
          <cell r="C9">
            <v>1.9119285856999998E-2</v>
          </cell>
          <cell r="D9">
            <v>1.9287401818999999E-2</v>
          </cell>
          <cell r="E9">
            <v>1.9593064069999999E-2</v>
          </cell>
          <cell r="F9">
            <v>1.9801300572999999E-2</v>
          </cell>
          <cell r="G9">
            <v>1.9963679118E-2</v>
          </cell>
          <cell r="H9">
            <v>2.0475667699E-2</v>
          </cell>
          <cell r="I9">
            <v>2.0804258929000001E-2</v>
          </cell>
          <cell r="J9">
            <v>2.1299049051E-2</v>
          </cell>
          <cell r="K9">
            <v>2.1572238351E-2</v>
          </cell>
          <cell r="L9">
            <v>2.1837786957000001E-2</v>
          </cell>
          <cell r="M9">
            <v>2.2686000564999999E-2</v>
          </cell>
        </row>
        <row r="10">
          <cell r="A10">
            <v>1974</v>
          </cell>
          <cell r="B10">
            <v>2.3497920876E-2</v>
          </cell>
          <cell r="C10">
            <v>2.4029011191999999E-2</v>
          </cell>
          <cell r="D10">
            <v>2.4214325612000001E-2</v>
          </cell>
          <cell r="E10">
            <v>2.4542909945999999E-2</v>
          </cell>
          <cell r="F10">
            <v>2.4735865060000001E-2</v>
          </cell>
          <cell r="G10">
            <v>2.4980394861E-2</v>
          </cell>
          <cell r="H10">
            <v>2.5341459042000001E-2</v>
          </cell>
          <cell r="I10">
            <v>2.5608917820999999E-2</v>
          </cell>
          <cell r="J10">
            <v>2.5899298684E-2</v>
          </cell>
          <cell r="K10">
            <v>2.6413190542E-2</v>
          </cell>
          <cell r="L10">
            <v>2.7146786839999999E-2</v>
          </cell>
          <cell r="M10">
            <v>2.7358843689999999E-2</v>
          </cell>
        </row>
        <row r="11">
          <cell r="A11">
            <v>1975</v>
          </cell>
          <cell r="B11">
            <v>2.7708446828999998E-2</v>
          </cell>
          <cell r="C11">
            <v>2.7861274506000001E-2</v>
          </cell>
          <cell r="D11">
            <v>2.8037031162999999E-2</v>
          </cell>
          <cell r="E11">
            <v>2.8273920269E-2</v>
          </cell>
          <cell r="F11">
            <v>2.8652182908E-2</v>
          </cell>
          <cell r="G11">
            <v>2.9139332335999999E-2</v>
          </cell>
          <cell r="H11">
            <v>2.9372401095E-2</v>
          </cell>
          <cell r="I11">
            <v>2.9626488659999999E-2</v>
          </cell>
          <cell r="J11">
            <v>2.9842358961000001E-2</v>
          </cell>
          <cell r="K11">
            <v>2.9995193534E-2</v>
          </cell>
          <cell r="L11">
            <v>3.0205340210999999E-2</v>
          </cell>
          <cell r="M11">
            <v>3.0451780184999999E-2</v>
          </cell>
        </row>
        <row r="12">
          <cell r="A12">
            <v>1976</v>
          </cell>
          <cell r="B12">
            <v>3.1040182603999999E-2</v>
          </cell>
          <cell r="C12">
            <v>3.1620944328999999E-2</v>
          </cell>
          <cell r="D12">
            <v>3.1930426927000002E-2</v>
          </cell>
          <cell r="E12">
            <v>3.2153944818999997E-2</v>
          </cell>
          <cell r="F12">
            <v>3.2379372884000002E-2</v>
          </cell>
          <cell r="G12">
            <v>3.2509278478000003E-2</v>
          </cell>
          <cell r="H12">
            <v>3.2784377952000003E-2</v>
          </cell>
          <cell r="I12">
            <v>3.3097680897999998E-2</v>
          </cell>
          <cell r="J12">
            <v>3.4226731396E-2</v>
          </cell>
          <cell r="K12">
            <v>3.6154324095000002E-2</v>
          </cell>
          <cell r="L12">
            <v>3.7787715584000001E-2</v>
          </cell>
          <cell r="M12">
            <v>3.8735272010000002E-2</v>
          </cell>
        </row>
        <row r="13">
          <cell r="A13">
            <v>1977</v>
          </cell>
          <cell r="B13">
            <v>3.9969395847000003E-2</v>
          </cell>
          <cell r="C13">
            <v>4.0851999476000003E-2</v>
          </cell>
          <cell r="D13">
            <v>4.1564576968999997E-2</v>
          </cell>
          <cell r="E13">
            <v>4.2193099929E-2</v>
          </cell>
          <cell r="F13">
            <v>4.2563714976999997E-2</v>
          </cell>
          <cell r="G13">
            <v>4.3085254424999997E-2</v>
          </cell>
          <cell r="H13">
            <v>4.3572410749E-2</v>
          </cell>
          <cell r="I13">
            <v>4.4466475419E-2</v>
          </cell>
          <cell r="J13">
            <v>4.5255473647E-2</v>
          </cell>
          <cell r="K13">
            <v>4.5601256439000003E-2</v>
          </cell>
          <cell r="L13">
            <v>4.6099866907999998E-2</v>
          </cell>
          <cell r="M13">
            <v>4.6737940736000003E-2</v>
          </cell>
        </row>
        <row r="14">
          <cell r="A14">
            <v>1978</v>
          </cell>
          <cell r="B14">
            <v>4.7777199286000001E-2</v>
          </cell>
          <cell r="C14">
            <v>4.8463034348999998E-2</v>
          </cell>
          <cell r="D14">
            <v>4.8967375339000002E-2</v>
          </cell>
          <cell r="E14">
            <v>4.9511843765999999E-2</v>
          </cell>
          <cell r="F14">
            <v>4.9997083019999999E-2</v>
          </cell>
          <cell r="G14">
            <v>5.0684828256999999E-2</v>
          </cell>
          <cell r="H14">
            <v>5.1544509803000002E-2</v>
          </cell>
          <cell r="I14">
            <v>5.2058408556000003E-2</v>
          </cell>
          <cell r="J14">
            <v>5.2652541496000002E-2</v>
          </cell>
          <cell r="K14">
            <v>5.3290615324E-2</v>
          </cell>
          <cell r="L14">
            <v>5.3838897201999997E-2</v>
          </cell>
          <cell r="M14">
            <v>5.4295483853000003E-2</v>
          </cell>
        </row>
        <row r="15">
          <cell r="A15">
            <v>1979</v>
          </cell>
          <cell r="B15">
            <v>5.6223076551999998E-2</v>
          </cell>
          <cell r="C15">
            <v>5.7031176514999997E-2</v>
          </cell>
          <cell r="D15">
            <v>5.7804886457999999E-2</v>
          </cell>
          <cell r="E15">
            <v>5.8322605559999997E-2</v>
          </cell>
          <cell r="F15">
            <v>5.9086771530999997E-2</v>
          </cell>
          <cell r="G15">
            <v>5.9742036920999997E-2</v>
          </cell>
          <cell r="H15">
            <v>6.0466075454999997E-2</v>
          </cell>
          <cell r="I15">
            <v>6.1381158930999997E-2</v>
          </cell>
          <cell r="J15">
            <v>6.2133856964999998E-2</v>
          </cell>
          <cell r="K15">
            <v>6.3218966574999994E-2</v>
          </cell>
          <cell r="L15">
            <v>6.4032797059999993E-2</v>
          </cell>
          <cell r="M15">
            <v>6.5165661010000001E-2</v>
          </cell>
        </row>
        <row r="16">
          <cell r="A16">
            <v>1980</v>
          </cell>
          <cell r="B16">
            <v>6.8342658934000003E-2</v>
          </cell>
          <cell r="C16">
            <v>6.9922558667000007E-2</v>
          </cell>
          <cell r="D16">
            <v>7.1361091764000004E-2</v>
          </cell>
          <cell r="E16">
            <v>7.2608579919999999E-2</v>
          </cell>
          <cell r="F16">
            <v>7.3793032349000004E-2</v>
          </cell>
          <cell r="G16">
            <v>7.5256397702000002E-2</v>
          </cell>
          <cell r="H16">
            <v>7.7357836883999997E-2</v>
          </cell>
          <cell r="I16">
            <v>7.8960658700000005E-2</v>
          </cell>
          <cell r="J16">
            <v>7.9837538703000005E-2</v>
          </cell>
          <cell r="K16">
            <v>8.1046816492000004E-2</v>
          </cell>
          <cell r="L16">
            <v>8.2452876639E-2</v>
          </cell>
          <cell r="M16">
            <v>8.4615448270000004E-2</v>
          </cell>
        </row>
        <row r="17">
          <cell r="A17">
            <v>1981</v>
          </cell>
          <cell r="B17">
            <v>8.7341590063999996E-2</v>
          </cell>
          <cell r="C17">
            <v>8.9486970134000005E-2</v>
          </cell>
          <cell r="D17">
            <v>9.1401184721000006E-2</v>
          </cell>
          <cell r="E17">
            <v>9.3462510257999995E-2</v>
          </cell>
          <cell r="F17">
            <v>9.4876204202000006E-2</v>
          </cell>
          <cell r="G17">
            <v>9.6202023267000003E-2</v>
          </cell>
          <cell r="H17">
            <v>9.7896547205999995E-2</v>
          </cell>
          <cell r="I17">
            <v>9.9913931853999993E-2</v>
          </cell>
          <cell r="J17">
            <v>0.101772751408</v>
          </cell>
          <cell r="K17">
            <v>0.10403084551</v>
          </cell>
          <cell r="L17">
            <v>0.106032941874</v>
          </cell>
          <cell r="M17">
            <v>0.108887079089</v>
          </cell>
        </row>
        <row r="18">
          <cell r="A18">
            <v>1982</v>
          </cell>
          <cell r="B18">
            <v>0.114297331963</v>
          </cell>
          <cell r="C18">
            <v>0.118788687911</v>
          </cell>
          <cell r="D18">
            <v>0.123127202389</v>
          </cell>
          <cell r="E18">
            <v>0.12980023170300001</v>
          </cell>
          <cell r="F18">
            <v>0.13709605345699999</v>
          </cell>
          <cell r="G18">
            <v>0.14370030273100001</v>
          </cell>
          <cell r="H18">
            <v>0.151105018171</v>
          </cell>
          <cell r="I18">
            <v>0.16806172550000001</v>
          </cell>
          <cell r="J18">
            <v>0.17703296945800001</v>
          </cell>
          <cell r="K18">
            <v>0.18621053284899999</v>
          </cell>
          <cell r="L18">
            <v>0.19562498534600001</v>
          </cell>
          <cell r="M18">
            <v>0.21651520898099999</v>
          </cell>
        </row>
        <row r="19">
          <cell r="A19">
            <v>1983</v>
          </cell>
          <cell r="B19">
            <v>0.240074262308</v>
          </cell>
          <cell r="C19">
            <v>0.25295800376499999</v>
          </cell>
          <cell r="D19">
            <v>0.26520176122099998</v>
          </cell>
          <cell r="E19">
            <v>0.28199226276299999</v>
          </cell>
          <cell r="F19">
            <v>0.29422264900400003</v>
          </cell>
          <cell r="G19">
            <v>0.30536410528699998</v>
          </cell>
          <cell r="H19">
            <v>0.32046199306299999</v>
          </cell>
          <cell r="I19">
            <v>0.33290060891099998</v>
          </cell>
          <cell r="J19">
            <v>0.34314609035100002</v>
          </cell>
          <cell r="K19">
            <v>0.35453206953900002</v>
          </cell>
          <cell r="L19">
            <v>0.37535352692500001</v>
          </cell>
          <cell r="M19">
            <v>0.391412349238</v>
          </cell>
        </row>
        <row r="20">
          <cell r="A20">
            <v>1984</v>
          </cell>
          <cell r="B20">
            <v>0.41627811989300001</v>
          </cell>
          <cell r="C20">
            <v>0.43824772261799999</v>
          </cell>
          <cell r="D20">
            <v>0.45697919496900002</v>
          </cell>
          <cell r="E20">
            <v>0.47674801569500003</v>
          </cell>
          <cell r="F20">
            <v>0.49255657768599997</v>
          </cell>
          <cell r="G20">
            <v>0.51038252432499998</v>
          </cell>
          <cell r="H20">
            <v>0.52711381048600003</v>
          </cell>
          <cell r="I20">
            <v>0.54209707405499996</v>
          </cell>
          <cell r="J20">
            <v>0.55824568831800003</v>
          </cell>
          <cell r="K20">
            <v>0.57775087750800003</v>
          </cell>
          <cell r="L20">
            <v>0.59757892051100003</v>
          </cell>
          <cell r="M20">
            <v>0.62295858991999997</v>
          </cell>
        </row>
        <row r="21">
          <cell r="A21">
            <v>1985</v>
          </cell>
          <cell r="B21">
            <v>0.669169260687</v>
          </cell>
          <cell r="C21">
            <v>0.69696940274300001</v>
          </cell>
          <cell r="D21">
            <v>0.72397673311999999</v>
          </cell>
          <cell r="E21">
            <v>0.74625390827000004</v>
          </cell>
          <cell r="F21">
            <v>0.76393275085699996</v>
          </cell>
          <cell r="G21">
            <v>0.78306540792900003</v>
          </cell>
          <cell r="H21">
            <v>0.81033636984299995</v>
          </cell>
          <cell r="I21">
            <v>0.84576283505600003</v>
          </cell>
          <cell r="J21">
            <v>0.87954062049600001</v>
          </cell>
          <cell r="K21">
            <v>0.91295161123500002</v>
          </cell>
          <cell r="L21">
            <v>0.95507211077599996</v>
          </cell>
          <cell r="M21">
            <v>1.0200906746289999</v>
          </cell>
        </row>
        <row r="22">
          <cell r="A22">
            <v>1986</v>
          </cell>
          <cell r="B22">
            <v>1.1102768510409999</v>
          </cell>
          <cell r="C22">
            <v>1.159637770407</v>
          </cell>
          <cell r="D22">
            <v>1.213537800059</v>
          </cell>
          <cell r="E22">
            <v>1.276894312924</v>
          </cell>
          <cell r="F22">
            <v>1.347852309793</v>
          </cell>
          <cell r="G22">
            <v>1.434370511609</v>
          </cell>
          <cell r="H22">
            <v>1.505939839876</v>
          </cell>
          <cell r="I22">
            <v>1.626004668547</v>
          </cell>
          <cell r="J22">
            <v>1.7235497093359999</v>
          </cell>
          <cell r="K22">
            <v>1.822069042086</v>
          </cell>
          <cell r="L22">
            <v>1.9451714122179999</v>
          </cell>
          <cell r="M22">
            <v>2.0988229951799999</v>
          </cell>
        </row>
        <row r="23">
          <cell r="A23">
            <v>1987</v>
          </cell>
          <cell r="B23">
            <v>2.2687626488660002</v>
          </cell>
          <cell r="C23">
            <v>2.432470571604</v>
          </cell>
          <cell r="D23">
            <v>2.5932250212049999</v>
          </cell>
          <cell r="E23">
            <v>2.8201194306719999</v>
          </cell>
          <cell r="F23">
            <v>3.032724052326</v>
          </cell>
          <cell r="G23">
            <v>3.2521201478489998</v>
          </cell>
          <cell r="H23">
            <v>3.515516574376</v>
          </cell>
          <cell r="I23">
            <v>3.8028388558269999</v>
          </cell>
          <cell r="J23">
            <v>4.0533687462500003</v>
          </cell>
          <cell r="K23">
            <v>4.391158068587</v>
          </cell>
          <cell r="L23">
            <v>4.7394679649410003</v>
          </cell>
          <cell r="M23">
            <v>5.4394787294929996</v>
          </cell>
        </row>
        <row r="24">
          <cell r="A24">
            <v>1988</v>
          </cell>
          <cell r="B24">
            <v>6.2805515298629997</v>
          </cell>
          <cell r="C24">
            <v>6.8043966403010003</v>
          </cell>
          <cell r="D24">
            <v>7.1528364491460001</v>
          </cell>
          <cell r="E24">
            <v>7.3729947935700002</v>
          </cell>
          <cell r="F24">
            <v>7.5156481970579998</v>
          </cell>
          <cell r="G24">
            <v>7.6689711887899996</v>
          </cell>
          <cell r="H24">
            <v>7.7969775537370003</v>
          </cell>
          <cell r="I24">
            <v>7.8687073503749998</v>
          </cell>
          <cell r="J24">
            <v>7.9136934550699998</v>
          </cell>
          <cell r="K24">
            <v>7.9740563673600002</v>
          </cell>
          <cell r="L24">
            <v>8.0807694137770003</v>
          </cell>
          <cell r="M24">
            <v>8.2493717873569992</v>
          </cell>
        </row>
        <row r="25">
          <cell r="A25">
            <v>1989</v>
          </cell>
          <cell r="B25">
            <v>8.4513125512889999</v>
          </cell>
          <cell r="C25">
            <v>8.5660015171050006</v>
          </cell>
          <cell r="D25">
            <v>8.6588622537289996</v>
          </cell>
          <cell r="E25">
            <v>8.7883530028340004</v>
          </cell>
          <cell r="F25">
            <v>8.9093176335909998</v>
          </cell>
          <cell r="G25">
            <v>9.0175188776180004</v>
          </cell>
          <cell r="H25">
            <v>9.1077203354179996</v>
          </cell>
          <cell r="I25">
            <v>9.1944888044519999</v>
          </cell>
          <cell r="J25">
            <v>9.2824226172830002</v>
          </cell>
          <cell r="K25">
            <v>9.4197039782639997</v>
          </cell>
          <cell r="L25">
            <v>9.5519246895110008</v>
          </cell>
          <cell r="M25">
            <v>9.8742875328420006</v>
          </cell>
        </row>
        <row r="26">
          <cell r="A26">
            <v>1990</v>
          </cell>
          <cell r="B26">
            <v>10.350838773075999</v>
          </cell>
          <cell r="C26">
            <v>10.585225779758</v>
          </cell>
          <cell r="D26">
            <v>10.771835580257999</v>
          </cell>
          <cell r="E26">
            <v>10.935778488824999</v>
          </cell>
          <cell r="F26">
            <v>11.126616006840999</v>
          </cell>
          <cell r="G26">
            <v>11.371676415217999</v>
          </cell>
          <cell r="H26">
            <v>11.579059911870001</v>
          </cell>
          <cell r="I26">
            <v>11.776352671829001</v>
          </cell>
          <cell r="J26">
            <v>11.944221449111</v>
          </cell>
          <cell r="K26">
            <v>12.115933957645</v>
          </cell>
          <cell r="L26">
            <v>12.437616696434</v>
          </cell>
          <cell r="M26">
            <v>12.829619358264001</v>
          </cell>
        </row>
        <row r="27">
          <cell r="A27">
            <v>1991</v>
          </cell>
          <cell r="B27">
            <v>13.156630205568</v>
          </cell>
          <cell r="C27">
            <v>13.386308075828</v>
          </cell>
          <cell r="D27">
            <v>13.577210546641</v>
          </cell>
          <cell r="E27">
            <v>13.719437933150999</v>
          </cell>
          <cell r="F27">
            <v>13.853553757248999</v>
          </cell>
          <cell r="G27">
            <v>13.998919931316999</v>
          </cell>
          <cell r="H27">
            <v>14.1226298125</v>
          </cell>
          <cell r="I27">
            <v>14.220917993559</v>
          </cell>
          <cell r="J27">
            <v>14.362585630253999</v>
          </cell>
          <cell r="K27">
            <v>14.529631026183999</v>
          </cell>
          <cell r="L27">
            <v>14.890406287712</v>
          </cell>
          <cell r="M27">
            <v>15.240897864329</v>
          </cell>
        </row>
        <row r="28">
          <cell r="A28">
            <v>1992</v>
          </cell>
          <cell r="B28">
            <v>15.517902070849001</v>
          </cell>
          <cell r="C28">
            <v>15.701758987125</v>
          </cell>
          <cell r="D28">
            <v>15.861556329433</v>
          </cell>
          <cell r="E28">
            <v>16.002952687000001</v>
          </cell>
          <cell r="F28">
            <v>16.108466006495998</v>
          </cell>
          <cell r="G28">
            <v>16.217494452221999</v>
          </cell>
          <cell r="H28">
            <v>16.319893816415998</v>
          </cell>
          <cell r="I28">
            <v>16.420153531063001</v>
          </cell>
          <cell r="J28">
            <v>16.562988421728001</v>
          </cell>
          <cell r="K28">
            <v>16.682252798025001</v>
          </cell>
          <cell r="L28">
            <v>16.820858067896999</v>
          </cell>
          <cell r="M28">
            <v>17.060370670215999</v>
          </cell>
        </row>
        <row r="29">
          <cell r="A29">
            <v>1993</v>
          </cell>
          <cell r="B29">
            <v>17.274369884079</v>
          </cell>
          <cell r="C29">
            <v>17.415502610111002</v>
          </cell>
          <cell r="D29">
            <v>17.516998351872001</v>
          </cell>
          <cell r="E29">
            <v>17.618012674726</v>
          </cell>
          <cell r="F29">
            <v>17.718721335329001</v>
          </cell>
          <cell r="G29">
            <v>17.818102266693</v>
          </cell>
          <cell r="H29">
            <v>17.903728314013001</v>
          </cell>
          <cell r="I29">
            <v>17.999553984815002</v>
          </cell>
          <cell r="J29">
            <v>18.132863626020001</v>
          </cell>
          <cell r="K29">
            <v>18.207023453070001</v>
          </cell>
          <cell r="L29">
            <v>18.287329032569001</v>
          </cell>
          <cell r="M29">
            <v>18.426767234662002</v>
          </cell>
        </row>
        <row r="30">
          <cell r="A30">
            <v>1994</v>
          </cell>
          <cell r="B30">
            <v>18.569623144131999</v>
          </cell>
          <cell r="C30">
            <v>18.665129781468</v>
          </cell>
          <cell r="D30">
            <v>18.761104466496</v>
          </cell>
          <cell r="E30">
            <v>18.852987077021002</v>
          </cell>
          <cell r="F30">
            <v>18.944076868970001</v>
          </cell>
          <cell r="G30">
            <v>19.03886901864</v>
          </cell>
          <cell r="H30">
            <v>19.123304889905999</v>
          </cell>
          <cell r="I30">
            <v>19.212436519484001</v>
          </cell>
          <cell r="J30">
            <v>19.349075986290998</v>
          </cell>
          <cell r="K30">
            <v>19.450651969134</v>
          </cell>
          <cell r="L30">
            <v>19.554633143235002</v>
          </cell>
          <cell r="M30">
            <v>19.726139318544</v>
          </cell>
        </row>
        <row r="31">
          <cell r="A31">
            <v>1995</v>
          </cell>
          <cell r="B31">
            <v>20.468620185776</v>
          </cell>
          <cell r="C31">
            <v>21.336132926013999</v>
          </cell>
          <cell r="D31">
            <v>22.593921331191002</v>
          </cell>
          <cell r="E31">
            <v>24.39428249881</v>
          </cell>
          <cell r="F31">
            <v>25.413863095033001</v>
          </cell>
          <cell r="G31">
            <v>26.220434064532</v>
          </cell>
          <cell r="H31">
            <v>26.754964051499002</v>
          </cell>
          <cell r="I31">
            <v>27.198750022412</v>
          </cell>
          <cell r="J31">
            <v>27.761362884707001</v>
          </cell>
          <cell r="K31">
            <v>28.332572548668001</v>
          </cell>
          <cell r="L31">
            <v>29.031205912573</v>
          </cell>
          <cell r="M31">
            <v>29.977045058028999</v>
          </cell>
        </row>
        <row r="32">
          <cell r="A32">
            <v>1996</v>
          </cell>
          <cell r="B32">
            <v>31.054701826733002</v>
          </cell>
          <cell r="C32">
            <v>31.779507671726002</v>
          </cell>
          <cell r="D32">
            <v>32.479096225855997</v>
          </cell>
          <cell r="E32">
            <v>33.402392654452001</v>
          </cell>
          <cell r="F32">
            <v>34.011237206319002</v>
          </cell>
          <cell r="G32">
            <v>34.565062228903997</v>
          </cell>
          <cell r="H32">
            <v>35.056417169494999</v>
          </cell>
          <cell r="I32">
            <v>35.522363781178001</v>
          </cell>
          <cell r="J32">
            <v>36.090325763896999</v>
          </cell>
          <cell r="K32">
            <v>36.540798135339998</v>
          </cell>
          <cell r="L32">
            <v>37.094432119879002</v>
          </cell>
          <cell r="M32">
            <v>38.282127940254</v>
          </cell>
        </row>
        <row r="33">
          <cell r="A33">
            <v>1997</v>
          </cell>
          <cell r="B33">
            <v>39.266557170736</v>
          </cell>
          <cell r="C33">
            <v>39.926409411569999</v>
          </cell>
          <cell r="D33">
            <v>40.423304503734002</v>
          </cell>
          <cell r="E33">
            <v>40.860021998028003</v>
          </cell>
          <cell r="F33">
            <v>41.232932116431002</v>
          </cell>
          <cell r="G33">
            <v>41.598773765110998</v>
          </cell>
          <cell r="H33">
            <v>41.961176680710999</v>
          </cell>
          <cell r="I33">
            <v>42.334277844055002</v>
          </cell>
          <cell r="J33">
            <v>42.861548309462002</v>
          </cell>
          <cell r="K33">
            <v>43.204083068415002</v>
          </cell>
          <cell r="L33">
            <v>43.687414321475003</v>
          </cell>
          <cell r="M33">
            <v>44.299506554585001</v>
          </cell>
        </row>
        <row r="34">
          <cell r="A34">
            <v>1998</v>
          </cell>
          <cell r="B34">
            <v>45.263303462448</v>
          </cell>
          <cell r="C34">
            <v>46.055737478708998</v>
          </cell>
          <cell r="D34">
            <v>46.595234496217998</v>
          </cell>
          <cell r="E34">
            <v>47.031187831436</v>
          </cell>
          <cell r="F34">
            <v>47.405817312930999</v>
          </cell>
          <cell r="G34">
            <v>47.966137697999002</v>
          </cell>
          <cell r="H34">
            <v>48.428645590395</v>
          </cell>
          <cell r="I34">
            <v>48.894210125988998</v>
          </cell>
          <cell r="J34">
            <v>49.687217256384002</v>
          </cell>
          <cell r="K34">
            <v>50.399223414452003</v>
          </cell>
          <cell r="L34">
            <v>51.291762400612001</v>
          </cell>
          <cell r="M34">
            <v>52.543265583085997</v>
          </cell>
        </row>
        <row r="35">
          <cell r="A35">
            <v>1999</v>
          </cell>
          <cell r="B35">
            <v>53.870120615833002</v>
          </cell>
          <cell r="C35">
            <v>54.594080220393998</v>
          </cell>
          <cell r="D35">
            <v>55.101291477316003</v>
          </cell>
          <cell r="E35">
            <v>55.606974416086999</v>
          </cell>
          <cell r="F35">
            <v>55.941485494403999</v>
          </cell>
          <cell r="G35">
            <v>56.309046499278999</v>
          </cell>
          <cell r="H35">
            <v>56.681192465503003</v>
          </cell>
          <cell r="I35">
            <v>57.000229296683997</v>
          </cell>
          <cell r="J35">
            <v>57.550997682965999</v>
          </cell>
          <cell r="K35">
            <v>57.915502044644001</v>
          </cell>
          <cell r="L35">
            <v>58.430545944156997</v>
          </cell>
          <cell r="M35">
            <v>59.015892575148001</v>
          </cell>
        </row>
        <row r="36">
          <cell r="A36">
            <v>2000</v>
          </cell>
          <cell r="B36">
            <v>59.808326584512997</v>
          </cell>
          <cell r="C36">
            <v>60.338844724266004</v>
          </cell>
          <cell r="D36">
            <v>60.673355802583004</v>
          </cell>
          <cell r="E36">
            <v>61.018565121747997</v>
          </cell>
          <cell r="F36">
            <v>61.246666912621997</v>
          </cell>
          <cell r="G36">
            <v>61.609451911207998</v>
          </cell>
          <cell r="H36">
            <v>61.849780261079999</v>
          </cell>
          <cell r="I36">
            <v>62.189640459821</v>
          </cell>
          <cell r="J36">
            <v>62.643933633536001</v>
          </cell>
          <cell r="K36">
            <v>63.07530200051</v>
          </cell>
          <cell r="L36">
            <v>63.614607979973997</v>
          </cell>
          <cell r="M36">
            <v>64.303307262108007</v>
          </cell>
        </row>
        <row r="37">
          <cell r="A37">
            <v>2001</v>
          </cell>
          <cell r="B37">
            <v>64.659787943149993</v>
          </cell>
          <cell r="C37">
            <v>64.616994979759994</v>
          </cell>
          <cell r="D37">
            <v>65.026393744008999</v>
          </cell>
          <cell r="E37">
            <v>65.354409466736996</v>
          </cell>
          <cell r="F37">
            <v>65.504375883541002</v>
          </cell>
          <cell r="G37">
            <v>65.659309337783995</v>
          </cell>
          <cell r="H37">
            <v>65.488710598360001</v>
          </cell>
          <cell r="I37">
            <v>65.876712887810001</v>
          </cell>
          <cell r="J37">
            <v>66.489951356085001</v>
          </cell>
          <cell r="K37">
            <v>66.790457310723994</v>
          </cell>
          <cell r="L37">
            <v>67.042057015577996</v>
          </cell>
          <cell r="M37">
            <v>67.134902470813003</v>
          </cell>
        </row>
        <row r="38">
          <cell r="A38">
            <v>2002</v>
          </cell>
          <cell r="B38">
            <v>67.754636301573001</v>
          </cell>
          <cell r="C38">
            <v>67.711079179107998</v>
          </cell>
          <cell r="D38">
            <v>68.057434733438001</v>
          </cell>
          <cell r="E38">
            <v>68.429198616676004</v>
          </cell>
          <cell r="F38">
            <v>68.567893678497995</v>
          </cell>
          <cell r="G38">
            <v>68.902213711873998</v>
          </cell>
          <cell r="H38">
            <v>69.100011723086993</v>
          </cell>
          <cell r="I38">
            <v>69.362746788218999</v>
          </cell>
          <cell r="J38">
            <v>69.779950763035004</v>
          </cell>
          <cell r="K38">
            <v>70.087509395709006</v>
          </cell>
          <cell r="L38">
            <v>70.654355126781994</v>
          </cell>
          <cell r="M38">
            <v>70.961913759455996</v>
          </cell>
        </row>
        <row r="39">
          <cell r="A39">
            <v>2003</v>
          </cell>
          <cell r="B39">
            <v>71.248784591725993</v>
          </cell>
          <cell r="C39">
            <v>71.446697882259002</v>
          </cell>
          <cell r="D39">
            <v>71.897691931067996</v>
          </cell>
          <cell r="E39">
            <v>72.020439546798997</v>
          </cell>
          <cell r="F39">
            <v>71.788046588927003</v>
          </cell>
          <cell r="G39">
            <v>71.847351616751993</v>
          </cell>
          <cell r="H39">
            <v>71.951480212118994</v>
          </cell>
          <cell r="I39">
            <v>72.167322929668003</v>
          </cell>
          <cell r="J39">
            <v>72.596939584726996</v>
          </cell>
          <cell r="K39">
            <v>72.863122616593003</v>
          </cell>
          <cell r="L39">
            <v>73.46789598174</v>
          </cell>
          <cell r="M39">
            <v>73.783729734575999</v>
          </cell>
        </row>
        <row r="40">
          <cell r="A40">
            <v>2004</v>
          </cell>
          <cell r="B40">
            <v>74.2423093102</v>
          </cell>
          <cell r="C40">
            <v>74.686407425541006</v>
          </cell>
          <cell r="D40">
            <v>74.939488183818</v>
          </cell>
          <cell r="E40">
            <v>75.052581492694003</v>
          </cell>
          <cell r="F40">
            <v>74.864322509016006</v>
          </cell>
          <cell r="G40">
            <v>74.984311751359996</v>
          </cell>
          <cell r="H40">
            <v>75.180845855198996</v>
          </cell>
          <cell r="I40">
            <v>75.644942177597997</v>
          </cell>
          <cell r="J40">
            <v>76.270403343148999</v>
          </cell>
          <cell r="K40">
            <v>76.798631846800006</v>
          </cell>
          <cell r="L40">
            <v>77.453745526263006</v>
          </cell>
          <cell r="M40">
            <v>77.613731182722006</v>
          </cell>
        </row>
        <row r="41">
          <cell r="A41">
            <v>2005</v>
          </cell>
          <cell r="B41">
            <v>77.616489556109002</v>
          </cell>
          <cell r="C41">
            <v>77.875087061160002</v>
          </cell>
          <cell r="D41">
            <v>78.226090074683</v>
          </cell>
          <cell r="E41">
            <v>78.504685786791995</v>
          </cell>
          <cell r="F41">
            <v>78.307462089606005</v>
          </cell>
          <cell r="G41">
            <v>78.232296414803997</v>
          </cell>
          <cell r="H41">
            <v>78.538475860784999</v>
          </cell>
          <cell r="I41">
            <v>78.632260555949998</v>
          </cell>
          <cell r="J41">
            <v>78.947404715439006</v>
          </cell>
          <cell r="K41">
            <v>79.141180445890996</v>
          </cell>
          <cell r="L41">
            <v>79.710784550350994</v>
          </cell>
          <cell r="M41">
            <v>80.200395826581001</v>
          </cell>
        </row>
        <row r="42">
          <cell r="A42">
            <v>2006</v>
          </cell>
          <cell r="B42">
            <v>80.670698489100999</v>
          </cell>
          <cell r="C42">
            <v>80.794135698179005</v>
          </cell>
          <cell r="D42">
            <v>80.895505920158996</v>
          </cell>
          <cell r="E42">
            <v>81.014115975809005</v>
          </cell>
          <cell r="F42">
            <v>80.653458655430995</v>
          </cell>
          <cell r="G42">
            <v>80.723107583458003</v>
          </cell>
          <cell r="H42">
            <v>80.944467047781998</v>
          </cell>
          <cell r="I42">
            <v>81.357533462516997</v>
          </cell>
          <cell r="J42">
            <v>82.178839138559994</v>
          </cell>
          <cell r="K42">
            <v>82.538117272245003</v>
          </cell>
          <cell r="L42">
            <v>82.971181894037002</v>
          </cell>
          <cell r="M42">
            <v>83.451138863411998</v>
          </cell>
        </row>
        <row r="43">
          <cell r="A43">
            <v>2007</v>
          </cell>
          <cell r="B43">
            <v>83.882134705164006</v>
          </cell>
          <cell r="C43">
            <v>84.116596443077995</v>
          </cell>
          <cell r="D43">
            <v>84.298649086634001</v>
          </cell>
          <cell r="E43">
            <v>84.248308772317003</v>
          </cell>
          <cell r="F43">
            <v>83.837311137621995</v>
          </cell>
          <cell r="G43">
            <v>83.937991766254996</v>
          </cell>
          <cell r="H43">
            <v>84.294511526552995</v>
          </cell>
          <cell r="I43">
            <v>84.637929013261001</v>
          </cell>
          <cell r="J43">
            <v>85.295111472765001</v>
          </cell>
          <cell r="K43">
            <v>85.627495465924</v>
          </cell>
          <cell r="L43">
            <v>86.231579237724006</v>
          </cell>
          <cell r="M43">
            <v>86.588098998020996</v>
          </cell>
        </row>
        <row r="44">
          <cell r="A44">
            <v>2008</v>
          </cell>
          <cell r="B44">
            <v>86.989442325859997</v>
          </cell>
          <cell r="C44">
            <v>87.248039830912006</v>
          </cell>
          <cell r="D44">
            <v>87.880396929930001</v>
          </cell>
          <cell r="E44">
            <v>88.080379000503001</v>
          </cell>
          <cell r="F44">
            <v>87.985215118645002</v>
          </cell>
          <cell r="G44">
            <v>88.349320405756998</v>
          </cell>
          <cell r="H44">
            <v>88.841690055374002</v>
          </cell>
          <cell r="I44">
            <v>89.354747505396006</v>
          </cell>
          <cell r="J44">
            <v>89.963658430622999</v>
          </cell>
          <cell r="K44">
            <v>90.576706915931993</v>
          </cell>
          <cell r="L44">
            <v>91.606269782709006</v>
          </cell>
          <cell r="M44">
            <v>92.240695661768001</v>
          </cell>
        </row>
        <row r="45">
          <cell r="A45">
            <v>2009</v>
          </cell>
          <cell r="B45">
            <v>92.454469599277004</v>
          </cell>
          <cell r="C45">
            <v>92.658589229930996</v>
          </cell>
          <cell r="D45">
            <v>93.19164488701</v>
          </cell>
          <cell r="E45">
            <v>93.517822540048002</v>
          </cell>
          <cell r="F45">
            <v>93.245433168060998</v>
          </cell>
          <cell r="G45">
            <v>93.417141911415001</v>
          </cell>
          <cell r="H45">
            <v>93.671601856384996</v>
          </cell>
          <cell r="I45">
            <v>93.895719694096002</v>
          </cell>
          <cell r="J45">
            <v>94.366711949963005</v>
          </cell>
          <cell r="K45">
            <v>94.652203595540001</v>
          </cell>
          <cell r="L45">
            <v>95.143194058464005</v>
          </cell>
          <cell r="M45">
            <v>95.536951859487999</v>
          </cell>
        </row>
        <row r="46">
          <cell r="A46">
            <v>2010</v>
          </cell>
          <cell r="B46">
            <v>96.575479439774</v>
          </cell>
          <cell r="C46">
            <v>97.134050050685005</v>
          </cell>
          <cell r="D46">
            <v>97.823643397488993</v>
          </cell>
          <cell r="E46">
            <v>97.511947204733005</v>
          </cell>
          <cell r="F46">
            <v>96.897519532732005</v>
          </cell>
          <cell r="G46">
            <v>96.867177425471994</v>
          </cell>
          <cell r="H46">
            <v>97.077503396246996</v>
          </cell>
          <cell r="I46">
            <v>97.347134394847004</v>
          </cell>
          <cell r="J46">
            <v>97.857433471481997</v>
          </cell>
          <cell r="K46">
            <v>98.461517243282003</v>
          </cell>
          <cell r="L46">
            <v>99.250412032024997</v>
          </cell>
          <cell r="M46">
            <v>99.742092088296005</v>
          </cell>
        </row>
        <row r="47">
          <cell r="A47">
            <v>2011</v>
          </cell>
          <cell r="B47">
            <v>100.22799999999999</v>
          </cell>
        </row>
      </sheetData>
      <sheetData sheetId="30"/>
      <sheetData sheetId="31"/>
      <sheetData sheetId="3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ENE"/>
      <sheetName val="FEB"/>
      <sheetName val="MAR"/>
      <sheetName val="ABR"/>
      <sheetName val="MAY"/>
      <sheetName val="JUN"/>
      <sheetName val="JUL"/>
      <sheetName val="AGO"/>
      <sheetName val="SEP"/>
      <sheetName val="OCT"/>
      <sheetName val="NOV"/>
      <sheetName val="DIC"/>
      <sheetName val="T.C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">
          <cell r="A3" t="str">
            <v>Dia</v>
          </cell>
          <cell r="B3" t="str">
            <v>Enero</v>
          </cell>
          <cell r="C3" t="str">
            <v>Febrero</v>
          </cell>
          <cell r="D3" t="str">
            <v>Marzo</v>
          </cell>
          <cell r="E3" t="str">
            <v>Abril</v>
          </cell>
          <cell r="F3" t="str">
            <v>Mayo</v>
          </cell>
          <cell r="G3" t="str">
            <v>Junio</v>
          </cell>
          <cell r="H3" t="str">
            <v>Julio</v>
          </cell>
          <cell r="I3" t="str">
            <v>Agosto</v>
          </cell>
          <cell r="J3" t="str">
            <v>Septiembre</v>
          </cell>
          <cell r="K3" t="str">
            <v>Octubre</v>
          </cell>
          <cell r="L3" t="str">
            <v>Noviembre</v>
          </cell>
          <cell r="M3" t="str">
            <v>Diciembre</v>
          </cell>
        </row>
        <row r="4">
          <cell r="A4">
            <v>1</v>
          </cell>
          <cell r="B4">
            <v>13.043699999999999</v>
          </cell>
          <cell r="C4">
            <v>12.9975</v>
          </cell>
          <cell r="D4">
            <v>12.776899999999999</v>
          </cell>
          <cell r="E4">
            <v>12.4145</v>
          </cell>
          <cell r="F4">
            <v>12.246499999999999</v>
          </cell>
          <cell r="G4">
            <v>12.9146</v>
          </cell>
          <cell r="H4">
            <v>12.844099999999999</v>
          </cell>
          <cell r="I4">
            <v>12.703799999999999</v>
          </cell>
          <cell r="J4">
            <v>13.1676</v>
          </cell>
          <cell r="K4">
            <v>12.5998</v>
          </cell>
          <cell r="L4">
            <v>12.338699999999999</v>
          </cell>
          <cell r="M4">
            <v>12.4664</v>
          </cell>
        </row>
        <row r="5">
          <cell r="A5">
            <v>2</v>
          </cell>
          <cell r="B5">
            <v>13.043699999999999</v>
          </cell>
          <cell r="C5">
            <v>13.0098</v>
          </cell>
          <cell r="D5">
            <v>12.7454</v>
          </cell>
          <cell r="E5">
            <v>12.4145</v>
          </cell>
          <cell r="F5">
            <v>12.246499999999999</v>
          </cell>
          <cell r="G5">
            <v>12.901199999999999</v>
          </cell>
          <cell r="H5">
            <v>13.032500000000001</v>
          </cell>
          <cell r="I5">
            <v>12.6455</v>
          </cell>
          <cell r="J5">
            <v>13.053800000000001</v>
          </cell>
          <cell r="K5">
            <v>12.5998</v>
          </cell>
          <cell r="L5">
            <v>12.338699999999999</v>
          </cell>
          <cell r="M5">
            <v>12.396699999999999</v>
          </cell>
        </row>
        <row r="6">
          <cell r="A6">
            <v>3</v>
          </cell>
          <cell r="B6">
            <v>13.043699999999999</v>
          </cell>
          <cell r="C6">
            <v>12.869899999999999</v>
          </cell>
          <cell r="D6">
            <v>12.725899999999999</v>
          </cell>
          <cell r="E6">
            <v>12.4145</v>
          </cell>
          <cell r="F6">
            <v>12.262600000000001</v>
          </cell>
          <cell r="G6">
            <v>12.862500000000001</v>
          </cell>
          <cell r="H6">
            <v>13.032500000000001</v>
          </cell>
          <cell r="I6">
            <v>12.572800000000001</v>
          </cell>
          <cell r="J6">
            <v>13.055</v>
          </cell>
          <cell r="K6">
            <v>12.5998</v>
          </cell>
          <cell r="L6">
            <v>12.3452</v>
          </cell>
          <cell r="M6">
            <v>12.3546</v>
          </cell>
        </row>
        <row r="7">
          <cell r="A7">
            <v>4</v>
          </cell>
          <cell r="B7">
            <v>13.065899999999999</v>
          </cell>
          <cell r="C7">
            <v>12.939500000000001</v>
          </cell>
          <cell r="D7">
            <v>12.69</v>
          </cell>
          <cell r="E7">
            <v>12.4145</v>
          </cell>
          <cell r="F7">
            <v>12.2605</v>
          </cell>
          <cell r="G7">
            <v>12.7644</v>
          </cell>
          <cell r="H7">
            <v>13.032500000000001</v>
          </cell>
          <cell r="I7">
            <v>12.604799999999999</v>
          </cell>
          <cell r="J7">
            <v>13.055</v>
          </cell>
          <cell r="K7">
            <v>12.5511</v>
          </cell>
          <cell r="L7">
            <v>12.3041</v>
          </cell>
          <cell r="M7">
            <v>12.3546</v>
          </cell>
        </row>
        <row r="8">
          <cell r="A8">
            <v>5</v>
          </cell>
          <cell r="B8">
            <v>12.922599999999999</v>
          </cell>
          <cell r="C8">
            <v>13.0687</v>
          </cell>
          <cell r="D8">
            <v>12.7182</v>
          </cell>
          <cell r="E8">
            <v>12.3306</v>
          </cell>
          <cell r="F8">
            <v>12.428800000000001</v>
          </cell>
          <cell r="G8">
            <v>12.7644</v>
          </cell>
          <cell r="H8">
            <v>13.058999999999999</v>
          </cell>
          <cell r="I8">
            <v>12.5535</v>
          </cell>
          <cell r="J8">
            <v>13.055</v>
          </cell>
          <cell r="K8">
            <v>12.5875</v>
          </cell>
          <cell r="L8">
            <v>12.238099999999999</v>
          </cell>
          <cell r="M8">
            <v>12.3546</v>
          </cell>
        </row>
        <row r="9">
          <cell r="A9">
            <v>6</v>
          </cell>
          <cell r="B9">
            <v>12.8241</v>
          </cell>
          <cell r="C9">
            <v>13.0687</v>
          </cell>
          <cell r="D9">
            <v>12.7182</v>
          </cell>
          <cell r="E9">
            <v>12.2658</v>
          </cell>
          <cell r="F9">
            <v>12.663500000000001</v>
          </cell>
          <cell r="G9">
            <v>12.7644</v>
          </cell>
          <cell r="H9">
            <v>13.0953</v>
          </cell>
          <cell r="I9">
            <v>12.5367</v>
          </cell>
          <cell r="J9">
            <v>12.9526</v>
          </cell>
          <cell r="K9">
            <v>12.5099</v>
          </cell>
          <cell r="L9">
            <v>12.238099999999999</v>
          </cell>
          <cell r="M9">
            <v>12.3597</v>
          </cell>
        </row>
        <row r="10">
          <cell r="A10">
            <v>7</v>
          </cell>
          <cell r="B10">
            <v>12.748900000000001</v>
          </cell>
          <cell r="C10">
            <v>13.0687</v>
          </cell>
          <cell r="D10">
            <v>12.7182</v>
          </cell>
          <cell r="E10">
            <v>12.2454</v>
          </cell>
          <cell r="F10">
            <v>12.788399999999999</v>
          </cell>
          <cell r="G10">
            <v>12.860300000000001</v>
          </cell>
          <cell r="H10">
            <v>12.9308</v>
          </cell>
          <cell r="I10">
            <v>12.5367</v>
          </cell>
          <cell r="J10">
            <v>12.939500000000001</v>
          </cell>
          <cell r="K10">
            <v>12.4779</v>
          </cell>
          <cell r="L10">
            <v>12.238099999999999</v>
          </cell>
          <cell r="M10">
            <v>12.388400000000001</v>
          </cell>
        </row>
        <row r="11">
          <cell r="A11">
            <v>8</v>
          </cell>
          <cell r="B11">
            <v>12.7646</v>
          </cell>
          <cell r="C11">
            <v>13.1753</v>
          </cell>
          <cell r="D11">
            <v>12.6557</v>
          </cell>
          <cell r="E11">
            <v>12.2218</v>
          </cell>
          <cell r="F11">
            <v>12.788399999999999</v>
          </cell>
          <cell r="G11">
            <v>12.920199999999999</v>
          </cell>
          <cell r="H11">
            <v>12.897500000000001</v>
          </cell>
          <cell r="I11">
            <v>12.5367</v>
          </cell>
          <cell r="J11">
            <v>13.0566</v>
          </cell>
          <cell r="K11">
            <v>12.527699999999999</v>
          </cell>
          <cell r="L11">
            <v>12.205500000000001</v>
          </cell>
          <cell r="M11">
            <v>12.4123</v>
          </cell>
        </row>
        <row r="12">
          <cell r="A12">
            <v>9</v>
          </cell>
          <cell r="B12">
            <v>12.7646</v>
          </cell>
          <cell r="C12">
            <v>13.164</v>
          </cell>
          <cell r="D12">
            <v>12.661799999999999</v>
          </cell>
          <cell r="E12">
            <v>12.248799999999999</v>
          </cell>
          <cell r="F12">
            <v>12.788399999999999</v>
          </cell>
          <cell r="G12">
            <v>12.928800000000001</v>
          </cell>
          <cell r="H12">
            <v>12.8232</v>
          </cell>
          <cell r="I12">
            <v>12.654999999999999</v>
          </cell>
          <cell r="J12">
            <v>13.003399999999999</v>
          </cell>
          <cell r="K12">
            <v>12.527699999999999</v>
          </cell>
          <cell r="L12">
            <v>12.2483</v>
          </cell>
          <cell r="M12">
            <v>12.448399999999999</v>
          </cell>
        </row>
        <row r="13">
          <cell r="A13">
            <v>10</v>
          </cell>
          <cell r="B13">
            <v>12.7646</v>
          </cell>
          <cell r="C13">
            <v>13.083600000000001</v>
          </cell>
          <cell r="D13">
            <v>12.657400000000001</v>
          </cell>
          <cell r="E13">
            <v>12.248799999999999</v>
          </cell>
          <cell r="F13">
            <v>12.917899999999999</v>
          </cell>
          <cell r="G13">
            <v>12.8093</v>
          </cell>
          <cell r="H13">
            <v>12.8232</v>
          </cell>
          <cell r="I13">
            <v>12.646100000000001</v>
          </cell>
          <cell r="J13">
            <v>12.985300000000001</v>
          </cell>
          <cell r="K13">
            <v>12.527699999999999</v>
          </cell>
          <cell r="L13">
            <v>12.206799999999999</v>
          </cell>
          <cell r="M13">
            <v>12.458600000000001</v>
          </cell>
        </row>
        <row r="14">
          <cell r="A14">
            <v>11</v>
          </cell>
          <cell r="B14">
            <v>12.724299999999999</v>
          </cell>
          <cell r="C14">
            <v>13.0601</v>
          </cell>
          <cell r="D14">
            <v>12.6028</v>
          </cell>
          <cell r="E14">
            <v>12.248799999999999</v>
          </cell>
          <cell r="F14">
            <v>12.5297</v>
          </cell>
          <cell r="G14">
            <v>12.7441</v>
          </cell>
          <cell r="H14">
            <v>12.8232</v>
          </cell>
          <cell r="I14">
            <v>12.6927</v>
          </cell>
          <cell r="J14">
            <v>12.985300000000001</v>
          </cell>
          <cell r="K14">
            <v>12.4895</v>
          </cell>
          <cell r="L14">
            <v>12.2714</v>
          </cell>
          <cell r="M14">
            <v>12.458600000000001</v>
          </cell>
        </row>
        <row r="15">
          <cell r="A15">
            <v>12</v>
          </cell>
          <cell r="B15">
            <v>12.6692</v>
          </cell>
          <cell r="C15">
            <v>13.0609</v>
          </cell>
          <cell r="D15">
            <v>12.619199999999999</v>
          </cell>
          <cell r="E15">
            <v>12.1997</v>
          </cell>
          <cell r="F15">
            <v>12.5025</v>
          </cell>
          <cell r="G15">
            <v>12.7441</v>
          </cell>
          <cell r="H15">
            <v>12.7859</v>
          </cell>
          <cell r="I15">
            <v>12.7432</v>
          </cell>
          <cell r="J15">
            <v>12.985300000000001</v>
          </cell>
          <cell r="K15">
            <v>12.4224</v>
          </cell>
          <cell r="L15">
            <v>12.259600000000001</v>
          </cell>
          <cell r="M15">
            <v>12.458600000000001</v>
          </cell>
        </row>
        <row r="16">
          <cell r="A16">
            <v>13</v>
          </cell>
          <cell r="B16">
            <v>12.729100000000001</v>
          </cell>
          <cell r="C16">
            <v>13.0609</v>
          </cell>
          <cell r="D16">
            <v>12.619199999999999</v>
          </cell>
          <cell r="E16">
            <v>12.1808</v>
          </cell>
          <cell r="F16">
            <v>12.4351</v>
          </cell>
          <cell r="G16">
            <v>12.7441</v>
          </cell>
          <cell r="H16">
            <v>12.8233</v>
          </cell>
          <cell r="I16">
            <v>12.7258</v>
          </cell>
          <cell r="J16">
            <v>12.961600000000001</v>
          </cell>
          <cell r="K16">
            <v>12.432</v>
          </cell>
          <cell r="L16">
            <v>12.259600000000001</v>
          </cell>
          <cell r="M16">
            <v>12.4617</v>
          </cell>
        </row>
        <row r="17">
          <cell r="A17">
            <v>14</v>
          </cell>
          <cell r="B17">
            <v>12.7698</v>
          </cell>
          <cell r="C17">
            <v>13.0609</v>
          </cell>
          <cell r="D17">
            <v>12.619199999999999</v>
          </cell>
          <cell r="E17">
            <v>12.212199999999999</v>
          </cell>
          <cell r="F17">
            <v>12.350099999999999</v>
          </cell>
          <cell r="G17">
            <v>12.674799999999999</v>
          </cell>
          <cell r="H17">
            <v>12.714</v>
          </cell>
          <cell r="I17">
            <v>12.7258</v>
          </cell>
          <cell r="J17">
            <v>12.8729</v>
          </cell>
          <cell r="K17">
            <v>12.3683</v>
          </cell>
          <cell r="L17">
            <v>12.259600000000001</v>
          </cell>
          <cell r="M17">
            <v>12.386900000000001</v>
          </cell>
        </row>
        <row r="18">
          <cell r="A18">
            <v>15</v>
          </cell>
          <cell r="B18">
            <v>12.7364</v>
          </cell>
          <cell r="C18">
            <v>12.9764</v>
          </cell>
          <cell r="D18">
            <v>12.619199999999999</v>
          </cell>
          <cell r="E18">
            <v>12.182700000000001</v>
          </cell>
          <cell r="F18">
            <v>12.350099999999999</v>
          </cell>
          <cell r="G18">
            <v>12.5974</v>
          </cell>
          <cell r="H18">
            <v>12.717599999999999</v>
          </cell>
          <cell r="I18">
            <v>12.7258</v>
          </cell>
          <cell r="J18">
            <v>12.8355</v>
          </cell>
          <cell r="K18">
            <v>12.4101</v>
          </cell>
          <cell r="L18">
            <v>12.259600000000001</v>
          </cell>
          <cell r="M18">
            <v>12.3703</v>
          </cell>
        </row>
        <row r="19">
          <cell r="A19">
            <v>16</v>
          </cell>
          <cell r="B19">
            <v>12.7364</v>
          </cell>
          <cell r="C19">
            <v>12.942</v>
          </cell>
          <cell r="D19">
            <v>12.5527</v>
          </cell>
          <cell r="E19">
            <v>12.1934</v>
          </cell>
          <cell r="F19">
            <v>12.350099999999999</v>
          </cell>
          <cell r="G19">
            <v>12.600099999999999</v>
          </cell>
          <cell r="H19">
            <v>12.779500000000001</v>
          </cell>
          <cell r="I19">
            <v>12.7256</v>
          </cell>
          <cell r="J19">
            <v>12.8355</v>
          </cell>
          <cell r="K19">
            <v>12.4101</v>
          </cell>
          <cell r="L19">
            <v>12.262600000000001</v>
          </cell>
          <cell r="M19">
            <v>12.3963</v>
          </cell>
        </row>
        <row r="20">
          <cell r="A20">
            <v>17</v>
          </cell>
          <cell r="B20">
            <v>12.7364</v>
          </cell>
          <cell r="C20">
            <v>12.8683</v>
          </cell>
          <cell r="D20">
            <v>12.525399999999999</v>
          </cell>
          <cell r="E20">
            <v>12.1934</v>
          </cell>
          <cell r="F20">
            <v>12.5684</v>
          </cell>
          <cell r="G20">
            <v>12.5878</v>
          </cell>
          <cell r="H20">
            <v>12.779500000000001</v>
          </cell>
          <cell r="I20">
            <v>12.645799999999999</v>
          </cell>
          <cell r="J20">
            <v>12.8355</v>
          </cell>
          <cell r="K20">
            <v>12.4101</v>
          </cell>
          <cell r="L20">
            <v>12.4353</v>
          </cell>
          <cell r="M20">
            <v>12.4505</v>
          </cell>
        </row>
        <row r="21">
          <cell r="A21">
            <v>18</v>
          </cell>
          <cell r="B21">
            <v>12.6884</v>
          </cell>
          <cell r="C21">
            <v>12.8781</v>
          </cell>
          <cell r="D21">
            <v>12.4892</v>
          </cell>
          <cell r="E21">
            <v>12.1934</v>
          </cell>
          <cell r="F21">
            <v>12.692600000000001</v>
          </cell>
          <cell r="G21">
            <v>12.592499999999999</v>
          </cell>
          <cell r="H21">
            <v>12.779500000000001</v>
          </cell>
          <cell r="I21">
            <v>12.5944</v>
          </cell>
          <cell r="J21">
            <v>12.8355</v>
          </cell>
          <cell r="K21">
            <v>12.4276</v>
          </cell>
          <cell r="L21">
            <v>12.378299999999999</v>
          </cell>
          <cell r="M21">
            <v>12.4505</v>
          </cell>
        </row>
        <row r="22">
          <cell r="A22">
            <v>19</v>
          </cell>
          <cell r="B22">
            <v>12.666399999999999</v>
          </cell>
          <cell r="C22">
            <v>12.844200000000001</v>
          </cell>
          <cell r="D22">
            <v>12.472899999999999</v>
          </cell>
          <cell r="E22">
            <v>12.2356</v>
          </cell>
          <cell r="F22">
            <v>12.5787</v>
          </cell>
          <cell r="G22">
            <v>12.592499999999999</v>
          </cell>
          <cell r="H22">
            <v>12.901300000000001</v>
          </cell>
          <cell r="I22">
            <v>12.6073</v>
          </cell>
          <cell r="J22">
            <v>12.8355</v>
          </cell>
          <cell r="K22">
            <v>12.413500000000001</v>
          </cell>
          <cell r="L22">
            <v>12.292400000000001</v>
          </cell>
          <cell r="M22">
            <v>12.4505</v>
          </cell>
        </row>
        <row r="23">
          <cell r="A23">
            <v>20</v>
          </cell>
          <cell r="B23">
            <v>12.6478</v>
          </cell>
          <cell r="C23">
            <v>12.844200000000001</v>
          </cell>
          <cell r="D23">
            <v>12.472899999999999</v>
          </cell>
          <cell r="E23">
            <v>12.3064</v>
          </cell>
          <cell r="F23">
            <v>12.9138</v>
          </cell>
          <cell r="G23">
            <v>12.592499999999999</v>
          </cell>
          <cell r="H23">
            <v>12.9162</v>
          </cell>
          <cell r="I23">
            <v>12.7226</v>
          </cell>
          <cell r="J23">
            <v>12.779299999999999</v>
          </cell>
          <cell r="K23">
            <v>12.4818</v>
          </cell>
          <cell r="L23">
            <v>12.292400000000001</v>
          </cell>
          <cell r="M23">
            <v>12.4345</v>
          </cell>
        </row>
        <row r="24">
          <cell r="A24">
            <v>21</v>
          </cell>
          <cell r="B24">
            <v>12.738799999999999</v>
          </cell>
          <cell r="C24">
            <v>12.844200000000001</v>
          </cell>
          <cell r="D24">
            <v>12.472899999999999</v>
          </cell>
          <cell r="E24">
            <v>12.2188</v>
          </cell>
          <cell r="F24">
            <v>13.1412</v>
          </cell>
          <cell r="G24">
            <v>12.54</v>
          </cell>
          <cell r="H24">
            <v>12.854900000000001</v>
          </cell>
          <cell r="I24">
            <v>12.7226</v>
          </cell>
          <cell r="J24">
            <v>12.7623</v>
          </cell>
          <cell r="K24">
            <v>12.4117</v>
          </cell>
          <cell r="L24">
            <v>12.292400000000001</v>
          </cell>
          <cell r="M24">
            <v>12.417</v>
          </cell>
        </row>
        <row r="25">
          <cell r="A25">
            <v>22</v>
          </cell>
          <cell r="B25">
            <v>12.772</v>
          </cell>
          <cell r="C25">
            <v>12.8337</v>
          </cell>
          <cell r="D25">
            <v>12.579599999999999</v>
          </cell>
          <cell r="E25">
            <v>12.1896</v>
          </cell>
          <cell r="F25">
            <v>13.1412</v>
          </cell>
          <cell r="G25">
            <v>12.4604</v>
          </cell>
          <cell r="H25">
            <v>12.7798</v>
          </cell>
          <cell r="I25">
            <v>12.7226</v>
          </cell>
          <cell r="J25">
            <v>12.759399999999999</v>
          </cell>
          <cell r="K25">
            <v>12.3613</v>
          </cell>
          <cell r="L25">
            <v>12.2996</v>
          </cell>
          <cell r="M25">
            <v>12.372</v>
          </cell>
        </row>
        <row r="26">
          <cell r="A26">
            <v>23</v>
          </cell>
          <cell r="B26">
            <v>12.772</v>
          </cell>
          <cell r="C26">
            <v>12.8017</v>
          </cell>
          <cell r="D26">
            <v>12.6052</v>
          </cell>
          <cell r="E26">
            <v>12.240500000000001</v>
          </cell>
          <cell r="F26">
            <v>13.1412</v>
          </cell>
          <cell r="G26">
            <v>12.5246</v>
          </cell>
          <cell r="H26">
            <v>12.756</v>
          </cell>
          <cell r="I26">
            <v>12.7683</v>
          </cell>
          <cell r="J26">
            <v>12.688599999999999</v>
          </cell>
          <cell r="K26">
            <v>12.3613</v>
          </cell>
          <cell r="L26">
            <v>12.308999999999999</v>
          </cell>
          <cell r="M26">
            <v>12.337899999999999</v>
          </cell>
        </row>
        <row r="27">
          <cell r="A27">
            <v>24</v>
          </cell>
          <cell r="B27">
            <v>12.772</v>
          </cell>
          <cell r="C27">
            <v>12.8584</v>
          </cell>
          <cell r="D27">
            <v>12.5284</v>
          </cell>
          <cell r="E27">
            <v>12.240500000000001</v>
          </cell>
          <cell r="F27">
            <v>13.033799999999999</v>
          </cell>
          <cell r="G27">
            <v>12.698399999999999</v>
          </cell>
          <cell r="H27">
            <v>12.756</v>
          </cell>
          <cell r="I27">
            <v>12.8492</v>
          </cell>
          <cell r="J27">
            <v>12.642200000000001</v>
          </cell>
          <cell r="K27">
            <v>12.3613</v>
          </cell>
          <cell r="L27">
            <v>12.457700000000001</v>
          </cell>
          <cell r="M27">
            <v>12.3332</v>
          </cell>
        </row>
        <row r="28">
          <cell r="A28">
            <v>25</v>
          </cell>
          <cell r="B28">
            <v>12.9412</v>
          </cell>
          <cell r="C28">
            <v>12.853899999999999</v>
          </cell>
          <cell r="D28">
            <v>12.5831</v>
          </cell>
          <cell r="E28">
            <v>12.240500000000001</v>
          </cell>
          <cell r="F28">
            <v>12.9588</v>
          </cell>
          <cell r="G28">
            <v>12.7141</v>
          </cell>
          <cell r="H28">
            <v>12.756</v>
          </cell>
          <cell r="I28">
            <v>12.936</v>
          </cell>
          <cell r="J28">
            <v>12.642200000000001</v>
          </cell>
          <cell r="K28">
            <v>12.387700000000001</v>
          </cell>
          <cell r="L28">
            <v>12.3912</v>
          </cell>
          <cell r="M28">
            <v>12.3332</v>
          </cell>
        </row>
        <row r="29">
          <cell r="A29">
            <v>26</v>
          </cell>
          <cell r="B29">
            <v>12.9018</v>
          </cell>
          <cell r="C29">
            <v>12.850300000000001</v>
          </cell>
          <cell r="D29">
            <v>12.5009</v>
          </cell>
          <cell r="E29">
            <v>12.1973</v>
          </cell>
          <cell r="F29">
            <v>13.181900000000001</v>
          </cell>
          <cell r="G29">
            <v>12.7141</v>
          </cell>
          <cell r="H29">
            <v>12.774900000000001</v>
          </cell>
          <cell r="I29">
            <v>13.045299999999999</v>
          </cell>
          <cell r="J29">
            <v>12.642200000000001</v>
          </cell>
          <cell r="K29">
            <v>12.320499999999999</v>
          </cell>
          <cell r="L29">
            <v>12.366899999999999</v>
          </cell>
          <cell r="M29">
            <v>12.3332</v>
          </cell>
        </row>
        <row r="30">
          <cell r="A30">
            <v>27</v>
          </cell>
          <cell r="B30">
            <v>12.854900000000001</v>
          </cell>
          <cell r="C30">
            <v>12.850300000000001</v>
          </cell>
          <cell r="D30">
            <v>12.5009</v>
          </cell>
          <cell r="E30">
            <v>12.157500000000001</v>
          </cell>
          <cell r="F30">
            <v>12.9955</v>
          </cell>
          <cell r="G30">
            <v>12.7141</v>
          </cell>
          <cell r="H30">
            <v>12.6975</v>
          </cell>
          <cell r="I30">
            <v>12.984</v>
          </cell>
          <cell r="J30">
            <v>12.549099999999999</v>
          </cell>
          <cell r="K30">
            <v>12.385899999999999</v>
          </cell>
          <cell r="L30">
            <v>12.366899999999999</v>
          </cell>
          <cell r="M30">
            <v>12.3459</v>
          </cell>
        </row>
        <row r="31">
          <cell r="A31">
            <v>28</v>
          </cell>
          <cell r="B31">
            <v>12.929500000000001</v>
          </cell>
          <cell r="C31">
            <v>12.850300000000001</v>
          </cell>
          <cell r="D31">
            <v>12.5009</v>
          </cell>
          <cell r="E31">
            <v>12.2278</v>
          </cell>
          <cell r="F31">
            <v>12.884600000000001</v>
          </cell>
          <cell r="G31">
            <v>12.7042</v>
          </cell>
          <cell r="H31">
            <v>12.6469</v>
          </cell>
          <cell r="I31">
            <v>12.984</v>
          </cell>
          <cell r="J31">
            <v>12.5168</v>
          </cell>
          <cell r="K31">
            <v>12.477600000000001</v>
          </cell>
          <cell r="L31">
            <v>12.366899999999999</v>
          </cell>
          <cell r="M31">
            <v>12.3653</v>
          </cell>
        </row>
        <row r="32">
          <cell r="A32">
            <v>29</v>
          </cell>
          <cell r="B32">
            <v>12.9975</v>
          </cell>
          <cell r="D32">
            <v>12.5467</v>
          </cell>
          <cell r="E32">
            <v>12.3698</v>
          </cell>
          <cell r="F32">
            <v>12.884600000000001</v>
          </cell>
          <cell r="G32">
            <v>12.656700000000001</v>
          </cell>
          <cell r="H32">
            <v>12.6798</v>
          </cell>
          <cell r="I32">
            <v>12.984</v>
          </cell>
          <cell r="J32">
            <v>12.501099999999999</v>
          </cell>
          <cell r="K32">
            <v>12.4023</v>
          </cell>
          <cell r="L32">
            <v>12.489000000000001</v>
          </cell>
          <cell r="M32">
            <v>12.3567</v>
          </cell>
        </row>
        <row r="33">
          <cell r="A33">
            <v>30</v>
          </cell>
          <cell r="B33">
            <v>12.9975</v>
          </cell>
          <cell r="D33">
            <v>12.464</v>
          </cell>
          <cell r="E33">
            <v>12.246499999999999</v>
          </cell>
          <cell r="F33">
            <v>12.884600000000001</v>
          </cell>
          <cell r="G33">
            <v>12.839399999999999</v>
          </cell>
          <cell r="H33">
            <v>12.703799999999999</v>
          </cell>
          <cell r="I33">
            <v>13.014799999999999</v>
          </cell>
          <cell r="J33">
            <v>12.4801</v>
          </cell>
          <cell r="K33">
            <v>12.4023</v>
          </cell>
          <cell r="L33">
            <v>12.553800000000001</v>
          </cell>
          <cell r="M33">
            <v>12.357100000000001</v>
          </cell>
        </row>
        <row r="34">
          <cell r="A34">
            <v>31</v>
          </cell>
          <cell r="B34">
            <v>12.9975</v>
          </cell>
          <cell r="D34">
            <v>12.4145</v>
          </cell>
          <cell r="F34">
            <v>12.8589</v>
          </cell>
          <cell r="H34">
            <v>12.703799999999999</v>
          </cell>
          <cell r="I34">
            <v>13.136699999999999</v>
          </cell>
          <cell r="K34">
            <v>12.4023</v>
          </cell>
          <cell r="M34">
            <v>12.3817</v>
          </cell>
        </row>
        <row r="40">
          <cell r="A40" t="str">
            <v>Dia</v>
          </cell>
          <cell r="B40" t="str">
            <v>Enero</v>
          </cell>
          <cell r="C40" t="str">
            <v>Febrero</v>
          </cell>
          <cell r="D40" t="str">
            <v>Marzo</v>
          </cell>
          <cell r="E40" t="str">
            <v>Abril</v>
          </cell>
          <cell r="F40" t="str">
            <v>Mayo</v>
          </cell>
          <cell r="G40" t="str">
            <v>Junio</v>
          </cell>
          <cell r="H40" t="str">
            <v>Julio</v>
          </cell>
          <cell r="I40" t="str">
            <v>Agosto</v>
          </cell>
          <cell r="J40" t="str">
            <v>Septiembre</v>
          </cell>
          <cell r="K40" t="str">
            <v>Octubre</v>
          </cell>
          <cell r="L40" t="str">
            <v>Noviembre</v>
          </cell>
          <cell r="M40" t="str">
            <v>Diciembre</v>
          </cell>
        </row>
        <row r="41">
          <cell r="A41">
            <v>1</v>
          </cell>
          <cell r="B41">
            <v>13.7738</v>
          </cell>
          <cell r="C41">
            <v>14.1975</v>
          </cell>
          <cell r="D41">
            <v>14.9322</v>
          </cell>
          <cell r="E41">
            <v>14.1517</v>
          </cell>
          <cell r="F41">
            <v>13.6485</v>
          </cell>
          <cell r="G41">
            <v>13.166700000000001</v>
          </cell>
          <cell r="H41">
            <v>13.1722</v>
          </cell>
          <cell r="I41">
            <v>13.222300000000001</v>
          </cell>
          <cell r="J41">
            <v>13.314</v>
          </cell>
          <cell r="K41">
            <v>13.492800000000001</v>
          </cell>
          <cell r="L41">
            <v>13.0825</v>
          </cell>
          <cell r="M41">
            <v>12.915699999999999</v>
          </cell>
        </row>
        <row r="42">
          <cell r="A42">
            <v>2</v>
          </cell>
          <cell r="B42">
            <v>13.8325</v>
          </cell>
          <cell r="C42">
            <v>14.1975</v>
          </cell>
          <cell r="D42">
            <v>15.069800000000001</v>
          </cell>
          <cell r="E42">
            <v>13.9108</v>
          </cell>
          <cell r="F42">
            <v>13.6485</v>
          </cell>
          <cell r="G42">
            <v>13.154999999999999</v>
          </cell>
          <cell r="H42">
            <v>13.097200000000001</v>
          </cell>
          <cell r="I42">
            <v>13.222300000000001</v>
          </cell>
          <cell r="J42">
            <v>13.5246</v>
          </cell>
          <cell r="K42">
            <v>13.6242</v>
          </cell>
          <cell r="L42">
            <v>13.0825</v>
          </cell>
          <cell r="M42">
            <v>12.855700000000001</v>
          </cell>
        </row>
        <row r="43">
          <cell r="A43">
            <v>3</v>
          </cell>
          <cell r="B43">
            <v>13.8325</v>
          </cell>
          <cell r="C43">
            <v>14.309699999999999</v>
          </cell>
          <cell r="D43">
            <v>15.365</v>
          </cell>
          <cell r="E43">
            <v>13.792400000000001</v>
          </cell>
          <cell r="F43">
            <v>13.6485</v>
          </cell>
          <cell r="G43">
            <v>13.260899999999999</v>
          </cell>
          <cell r="H43">
            <v>13.169499999999999</v>
          </cell>
          <cell r="I43">
            <v>13.2125</v>
          </cell>
          <cell r="J43">
            <v>13.6427</v>
          </cell>
          <cell r="K43">
            <v>13.6242</v>
          </cell>
          <cell r="L43">
            <v>13.1479</v>
          </cell>
          <cell r="M43">
            <v>12.8026</v>
          </cell>
        </row>
        <row r="44">
          <cell r="A44">
            <v>4</v>
          </cell>
          <cell r="B44">
            <v>13.8325</v>
          </cell>
          <cell r="C44">
            <v>14.5404</v>
          </cell>
          <cell r="D44">
            <v>15.337199999999999</v>
          </cell>
          <cell r="E44">
            <v>13.792400000000001</v>
          </cell>
          <cell r="F44">
            <v>13.8443</v>
          </cell>
          <cell r="G44">
            <v>13.3172</v>
          </cell>
          <cell r="H44">
            <v>13.169499999999999</v>
          </cell>
          <cell r="I44" t="str">
            <v>13.1293 </v>
          </cell>
          <cell r="J44">
            <v>13.5898</v>
          </cell>
          <cell r="K44">
            <v>13.6242</v>
          </cell>
          <cell r="L44">
            <v>13.290800000000001</v>
          </cell>
          <cell r="M44">
            <v>12.665800000000001</v>
          </cell>
        </row>
        <row r="45">
          <cell r="A45">
            <v>5</v>
          </cell>
          <cell r="B45">
            <v>13.767799999999999</v>
          </cell>
          <cell r="C45">
            <v>14.466699999999999</v>
          </cell>
          <cell r="D45">
            <v>15.2178</v>
          </cell>
          <cell r="E45">
            <v>13.792400000000001</v>
          </cell>
          <cell r="F45">
            <v>13.2242</v>
          </cell>
          <cell r="G45">
            <v>13.2675</v>
          </cell>
          <cell r="H45">
            <v>13.169499999999999</v>
          </cell>
          <cell r="I45" t="str">
            <v>13.1073 </v>
          </cell>
          <cell r="J45">
            <v>13.5898</v>
          </cell>
          <cell r="K45">
            <v>13.677300000000001</v>
          </cell>
          <cell r="L45">
            <v>13.270799999999999</v>
          </cell>
          <cell r="M45">
            <v>12.665800000000001</v>
          </cell>
        </row>
        <row r="46">
          <cell r="A46">
            <v>6</v>
          </cell>
          <cell r="B46">
            <v>13.550700000000001</v>
          </cell>
          <cell r="C46">
            <v>14.294499999999999</v>
          </cell>
          <cell r="D46">
            <v>15.285500000000001</v>
          </cell>
          <cell r="E46">
            <v>13.6137</v>
          </cell>
          <cell r="F46">
            <v>13.35</v>
          </cell>
          <cell r="G46">
            <v>13.2675</v>
          </cell>
          <cell r="H46">
            <v>13.242800000000001</v>
          </cell>
          <cell r="I46" t="str">
            <v>13.1050 </v>
          </cell>
          <cell r="J46">
            <v>13.5898</v>
          </cell>
          <cell r="K46">
            <v>13.654999999999999</v>
          </cell>
          <cell r="L46">
            <v>13.343</v>
          </cell>
          <cell r="M46">
            <v>12.665800000000001</v>
          </cell>
        </row>
        <row r="47">
          <cell r="A47">
            <v>7</v>
          </cell>
          <cell r="B47">
            <v>13.345800000000001</v>
          </cell>
          <cell r="C47">
            <v>14.294499999999999</v>
          </cell>
          <cell r="D47">
            <v>15.285500000000001</v>
          </cell>
          <cell r="E47">
            <v>13.6325</v>
          </cell>
          <cell r="F47">
            <v>13.226800000000001</v>
          </cell>
          <cell r="G47">
            <v>13.2675</v>
          </cell>
          <cell r="H47">
            <v>13.2547</v>
          </cell>
          <cell r="I47" t="str">
            <v>12.9926 </v>
          </cell>
          <cell r="J47">
            <v>13.4658</v>
          </cell>
          <cell r="K47">
            <v>13.494300000000001</v>
          </cell>
          <cell r="L47">
            <v>13.343</v>
          </cell>
          <cell r="M47">
            <v>12.5969</v>
          </cell>
        </row>
        <row r="48">
          <cell r="A48">
            <v>8</v>
          </cell>
          <cell r="B48">
            <v>13.413600000000001</v>
          </cell>
          <cell r="C48">
            <v>14.294499999999999</v>
          </cell>
          <cell r="D48">
            <v>15.285500000000001</v>
          </cell>
          <cell r="E48">
            <v>13.571199999999999</v>
          </cell>
          <cell r="F48">
            <v>13.110300000000001</v>
          </cell>
          <cell r="G48">
            <v>13.2768</v>
          </cell>
          <cell r="H48">
            <v>13.272399999999999</v>
          </cell>
          <cell r="I48" t="str">
            <v>12.9926 </v>
          </cell>
          <cell r="J48">
            <v>13.364599999999999</v>
          </cell>
          <cell r="K48">
            <v>13.4673</v>
          </cell>
          <cell r="L48">
            <v>13.343</v>
          </cell>
          <cell r="M48">
            <v>12.655799999999999</v>
          </cell>
        </row>
        <row r="49">
          <cell r="A49">
            <v>9</v>
          </cell>
          <cell r="B49">
            <v>13.5045</v>
          </cell>
          <cell r="C49">
            <v>14.1778</v>
          </cell>
          <cell r="D49">
            <v>15.263299999999999</v>
          </cell>
          <cell r="E49">
            <v>13.571199999999999</v>
          </cell>
          <cell r="F49">
            <v>13.110300000000001</v>
          </cell>
          <cell r="G49">
            <v>13.45</v>
          </cell>
          <cell r="H49">
            <v>13.433299999999999</v>
          </cell>
          <cell r="I49" t="str">
            <v>12.9926 </v>
          </cell>
          <cell r="J49">
            <v>13.2826</v>
          </cell>
          <cell r="K49">
            <v>13.322699999999999</v>
          </cell>
          <cell r="L49">
            <v>13.3758</v>
          </cell>
          <cell r="M49">
            <v>12.8399</v>
          </cell>
        </row>
        <row r="50">
          <cell r="A50">
            <v>10</v>
          </cell>
          <cell r="B50">
            <v>13.5045</v>
          </cell>
          <cell r="C50">
            <v>14.139200000000001</v>
          </cell>
          <cell r="D50">
            <v>15.351699999999999</v>
          </cell>
          <cell r="E50">
            <v>13.571199999999999</v>
          </cell>
          <cell r="F50">
            <v>13.110300000000001</v>
          </cell>
          <cell r="G50">
            <v>13.4793</v>
          </cell>
          <cell r="H50">
            <v>13.575799999999999</v>
          </cell>
          <cell r="I50">
            <v>12.934900000000001</v>
          </cell>
          <cell r="J50">
            <v>13.392300000000001</v>
          </cell>
          <cell r="K50">
            <v>13.322699999999999</v>
          </cell>
          <cell r="L50">
            <v>13.2996</v>
          </cell>
          <cell r="M50">
            <v>12.9862</v>
          </cell>
        </row>
        <row r="51">
          <cell r="A51">
            <v>11</v>
          </cell>
          <cell r="B51">
            <v>13.5045</v>
          </cell>
          <cell r="C51">
            <v>14.3575</v>
          </cell>
          <cell r="D51">
            <v>15.3142</v>
          </cell>
          <cell r="E51">
            <v>13.571199999999999</v>
          </cell>
          <cell r="F51">
            <v>13.1067</v>
          </cell>
          <cell r="G51">
            <v>13.650700000000001</v>
          </cell>
          <cell r="H51">
            <v>13.575799999999999</v>
          </cell>
          <cell r="I51">
            <v>12.922000000000001</v>
          </cell>
          <cell r="J51">
            <v>13.4582</v>
          </cell>
          <cell r="K51">
            <v>13.322699999999999</v>
          </cell>
          <cell r="L51">
            <v>13.2308</v>
          </cell>
          <cell r="M51">
            <v>12.9739</v>
          </cell>
        </row>
        <row r="52">
          <cell r="A52">
            <v>12</v>
          </cell>
          <cell r="B52">
            <v>13.700799999999999</v>
          </cell>
          <cell r="C52">
            <v>14.5313</v>
          </cell>
          <cell r="D52">
            <v>15.1145</v>
          </cell>
          <cell r="E52">
            <v>13.571199999999999</v>
          </cell>
          <cell r="F52">
            <v>13.1008</v>
          </cell>
          <cell r="G52">
            <v>13.4581</v>
          </cell>
          <cell r="H52">
            <v>13.575799999999999</v>
          </cell>
          <cell r="I52">
            <v>12.9937</v>
          </cell>
          <cell r="J52">
            <v>13.4582</v>
          </cell>
          <cell r="K52">
            <v>13.255000000000001</v>
          </cell>
          <cell r="L52">
            <v>13.1622</v>
          </cell>
          <cell r="M52">
            <v>12.9739</v>
          </cell>
        </row>
        <row r="53">
          <cell r="A53">
            <v>13</v>
          </cell>
          <cell r="B53">
            <v>13.7608</v>
          </cell>
          <cell r="C53">
            <v>14.6013</v>
          </cell>
          <cell r="D53">
            <v>14.908300000000001</v>
          </cell>
          <cell r="E53">
            <v>13.364800000000001</v>
          </cell>
          <cell r="F53">
            <v>13.220800000000001</v>
          </cell>
          <cell r="G53">
            <v>13.4581</v>
          </cell>
          <cell r="H53">
            <v>13.7052</v>
          </cell>
          <cell r="I53">
            <v>12.997</v>
          </cell>
          <cell r="J53">
            <v>13.4582</v>
          </cell>
          <cell r="K53">
            <v>13.2178</v>
          </cell>
          <cell r="L53">
            <v>13.206099999999999</v>
          </cell>
          <cell r="M53">
            <v>12.9739</v>
          </cell>
        </row>
        <row r="54">
          <cell r="A54">
            <v>14</v>
          </cell>
          <cell r="B54">
            <v>13.839</v>
          </cell>
          <cell r="C54">
            <v>14.6013</v>
          </cell>
          <cell r="D54">
            <v>14.908300000000001</v>
          </cell>
          <cell r="E54">
            <v>13.0914</v>
          </cell>
          <cell r="F54">
            <v>13.3177</v>
          </cell>
          <cell r="G54">
            <v>13.4581</v>
          </cell>
          <cell r="H54">
            <v>13.810499999999999</v>
          </cell>
          <cell r="I54">
            <v>12.8658</v>
          </cell>
          <cell r="J54">
            <v>13.3432</v>
          </cell>
          <cell r="K54">
            <v>13.1774</v>
          </cell>
          <cell r="L54">
            <v>13.206099999999999</v>
          </cell>
          <cell r="M54">
            <v>12.9253</v>
          </cell>
        </row>
        <row r="55">
          <cell r="A55">
            <v>15</v>
          </cell>
          <cell r="B55">
            <v>14.1083</v>
          </cell>
          <cell r="C55">
            <v>14.6013</v>
          </cell>
          <cell r="D55">
            <v>14.908300000000001</v>
          </cell>
          <cell r="E55">
            <v>13.086</v>
          </cell>
          <cell r="F55">
            <v>13.298299999999999</v>
          </cell>
          <cell r="G55">
            <v>13.399699999999999</v>
          </cell>
          <cell r="H55">
            <v>13.7645</v>
          </cell>
          <cell r="I55">
            <v>12.8658</v>
          </cell>
          <cell r="J55">
            <v>13.389200000000001</v>
          </cell>
          <cell r="K55">
            <v>13.0779</v>
          </cell>
          <cell r="L55">
            <v>13.206099999999999</v>
          </cell>
          <cell r="M55">
            <v>12.810499999999999</v>
          </cell>
        </row>
        <row r="56">
          <cell r="A56">
            <v>16</v>
          </cell>
          <cell r="B56">
            <v>14.219200000000001</v>
          </cell>
          <cell r="C56">
            <v>14.432600000000001</v>
          </cell>
          <cell r="D56">
            <v>14.908300000000001</v>
          </cell>
          <cell r="E56">
            <v>13.1683</v>
          </cell>
          <cell r="F56">
            <v>13.298299999999999</v>
          </cell>
          <cell r="G56">
            <v>13.452299999999999</v>
          </cell>
          <cell r="H56">
            <v>13.6526</v>
          </cell>
          <cell r="I56">
            <v>12.8658</v>
          </cell>
          <cell r="J56">
            <v>13.389200000000001</v>
          </cell>
          <cell r="K56">
            <v>13.0884</v>
          </cell>
          <cell r="L56">
            <v>13.206099999999999</v>
          </cell>
          <cell r="M56">
            <v>12.7234</v>
          </cell>
        </row>
        <row r="57">
          <cell r="A57">
            <v>17</v>
          </cell>
          <cell r="B57">
            <v>14.219200000000001</v>
          </cell>
          <cell r="C57">
            <v>14.5288</v>
          </cell>
          <cell r="D57">
            <v>14.569000000000001</v>
          </cell>
          <cell r="E57">
            <v>13.0511</v>
          </cell>
          <cell r="F57">
            <v>13.298299999999999</v>
          </cell>
          <cell r="G57">
            <v>13.352499999999999</v>
          </cell>
          <cell r="H57">
            <v>13.587</v>
          </cell>
          <cell r="I57">
            <v>12.8766</v>
          </cell>
          <cell r="J57">
            <v>13.3475</v>
          </cell>
          <cell r="K57">
            <v>13.0884</v>
          </cell>
          <cell r="L57">
            <v>13.1012</v>
          </cell>
          <cell r="M57">
            <v>12.698</v>
          </cell>
        </row>
        <row r="58">
          <cell r="A58">
            <v>18</v>
          </cell>
          <cell r="B58">
            <v>14.219200000000001</v>
          </cell>
          <cell r="C58">
            <v>14.611800000000001</v>
          </cell>
          <cell r="D58">
            <v>14.0502</v>
          </cell>
          <cell r="E58">
            <v>13.0511</v>
          </cell>
          <cell r="F58">
            <v>13.2058</v>
          </cell>
          <cell r="G58">
            <v>13.469799999999999</v>
          </cell>
          <cell r="H58">
            <v>13.587</v>
          </cell>
          <cell r="I58">
            <v>12.9963</v>
          </cell>
          <cell r="J58">
            <v>13.23</v>
          </cell>
          <cell r="K58">
            <v>13.0884</v>
          </cell>
          <cell r="L58">
            <v>13.0875</v>
          </cell>
          <cell r="M58">
            <v>12.9331</v>
          </cell>
        </row>
        <row r="59">
          <cell r="A59">
            <v>19</v>
          </cell>
          <cell r="B59">
            <v>13.905799999999999</v>
          </cell>
          <cell r="C59">
            <v>14.672499999999999</v>
          </cell>
          <cell r="D59">
            <v>14.1457</v>
          </cell>
          <cell r="E59">
            <v>13.0511</v>
          </cell>
          <cell r="F59">
            <v>13.1363</v>
          </cell>
          <cell r="G59">
            <v>13.369400000000001</v>
          </cell>
          <cell r="H59">
            <v>13.587</v>
          </cell>
          <cell r="I59">
            <v>12.955500000000001</v>
          </cell>
          <cell r="J59">
            <v>13.2301</v>
          </cell>
          <cell r="K59">
            <v>13.105700000000001</v>
          </cell>
          <cell r="L59">
            <v>12.9818</v>
          </cell>
          <cell r="M59">
            <v>12.9331</v>
          </cell>
        </row>
        <row r="60">
          <cell r="A60">
            <v>20</v>
          </cell>
          <cell r="B60">
            <v>13.9777</v>
          </cell>
          <cell r="C60">
            <v>14.5505</v>
          </cell>
          <cell r="D60">
            <v>14.08</v>
          </cell>
          <cell r="E60">
            <v>13.155799999999999</v>
          </cell>
          <cell r="F60">
            <v>12.968</v>
          </cell>
          <cell r="G60">
            <v>13.369400000000001</v>
          </cell>
          <cell r="H60">
            <v>13.3895</v>
          </cell>
          <cell r="I60">
            <v>12.915900000000001</v>
          </cell>
          <cell r="J60">
            <v>13.2302</v>
          </cell>
          <cell r="K60">
            <v>13.084</v>
          </cell>
          <cell r="L60">
            <v>13.0502</v>
          </cell>
          <cell r="M60">
            <v>12.9331</v>
          </cell>
        </row>
        <row r="61">
          <cell r="A61">
            <v>21</v>
          </cell>
          <cell r="B61">
            <v>13.9382</v>
          </cell>
          <cell r="C61">
            <v>14.5505</v>
          </cell>
          <cell r="D61">
            <v>14.08</v>
          </cell>
          <cell r="E61">
            <v>13.32</v>
          </cell>
          <cell r="F61">
            <v>12.8695</v>
          </cell>
          <cell r="G61">
            <v>13.369400000000001</v>
          </cell>
          <cell r="H61">
            <v>13.315799999999999</v>
          </cell>
          <cell r="I61">
            <v>12.8733</v>
          </cell>
          <cell r="J61">
            <v>13.241300000000001</v>
          </cell>
          <cell r="K61">
            <v>12.9407</v>
          </cell>
          <cell r="L61">
            <v>13.0502</v>
          </cell>
          <cell r="M61">
            <v>12.8979</v>
          </cell>
        </row>
        <row r="62">
          <cell r="A62">
            <v>22</v>
          </cell>
          <cell r="B62">
            <v>13.9145</v>
          </cell>
          <cell r="C62">
            <v>14.5505</v>
          </cell>
          <cell r="D62">
            <v>14.08</v>
          </cell>
          <cell r="E62">
            <v>13.175000000000001</v>
          </cell>
          <cell r="F62">
            <v>13.103</v>
          </cell>
          <cell r="G62">
            <v>13.3248</v>
          </cell>
          <cell r="H62">
            <v>13.2879</v>
          </cell>
          <cell r="I62">
            <v>12.8733</v>
          </cell>
          <cell r="J62">
            <v>13.353</v>
          </cell>
          <cell r="K62">
            <v>12.919600000000001</v>
          </cell>
          <cell r="L62">
            <v>13.0502</v>
          </cell>
          <cell r="M62">
            <v>12.812099999999999</v>
          </cell>
        </row>
        <row r="63">
          <cell r="A63">
            <v>23</v>
          </cell>
          <cell r="B63">
            <v>13.932499999999999</v>
          </cell>
          <cell r="C63">
            <v>14.8163</v>
          </cell>
          <cell r="D63">
            <v>14.148</v>
          </cell>
          <cell r="E63">
            <v>13.1457</v>
          </cell>
          <cell r="F63">
            <v>13.103</v>
          </cell>
          <cell r="G63">
            <v>13.3782</v>
          </cell>
          <cell r="H63">
            <v>13.231199999999999</v>
          </cell>
          <cell r="I63">
            <v>12.8733</v>
          </cell>
          <cell r="J63">
            <v>13.3186</v>
          </cell>
          <cell r="K63">
            <v>12.9495</v>
          </cell>
          <cell r="L63">
            <v>13.089499999999999</v>
          </cell>
          <cell r="M63">
            <v>12.944900000000001</v>
          </cell>
        </row>
        <row r="64">
          <cell r="A64">
            <v>24</v>
          </cell>
          <cell r="B64">
            <v>13.932499999999999</v>
          </cell>
          <cell r="C64">
            <v>14.8528</v>
          </cell>
          <cell r="D64">
            <v>14.320399999999999</v>
          </cell>
          <cell r="E64">
            <v>13.309900000000001</v>
          </cell>
          <cell r="F64">
            <v>13.103</v>
          </cell>
          <cell r="G64">
            <v>13.3187</v>
          </cell>
          <cell r="H64">
            <v>13.1915</v>
          </cell>
          <cell r="I64">
            <v>12.822699999999999</v>
          </cell>
          <cell r="J64">
            <v>13.3733</v>
          </cell>
          <cell r="K64">
            <v>12.9495</v>
          </cell>
          <cell r="L64">
            <v>13.0151</v>
          </cell>
          <cell r="M64">
            <v>12.8896</v>
          </cell>
        </row>
        <row r="65">
          <cell r="A65">
            <v>25</v>
          </cell>
          <cell r="B65">
            <v>13.932499999999999</v>
          </cell>
          <cell r="C65">
            <v>14.832700000000001</v>
          </cell>
          <cell r="D65">
            <v>14.2683</v>
          </cell>
          <cell r="E65">
            <v>13.309900000000001</v>
          </cell>
          <cell r="F65">
            <v>13.172800000000001</v>
          </cell>
          <cell r="G65">
            <v>13.305099999999999</v>
          </cell>
          <cell r="H65">
            <v>13.1915</v>
          </cell>
          <cell r="I65">
            <v>12.827400000000001</v>
          </cell>
          <cell r="J65">
            <v>13.4549</v>
          </cell>
          <cell r="K65">
            <v>12.9495</v>
          </cell>
          <cell r="L65">
            <v>12.9305</v>
          </cell>
          <cell r="M65">
            <v>12.8896</v>
          </cell>
        </row>
        <row r="66">
          <cell r="A66">
            <v>26</v>
          </cell>
          <cell r="B66">
            <v>14.095000000000001</v>
          </cell>
          <cell r="C66">
            <v>14.9275</v>
          </cell>
          <cell r="D66">
            <v>14.235799999999999</v>
          </cell>
          <cell r="E66">
            <v>13.309900000000001</v>
          </cell>
          <cell r="F66">
            <v>13.137499999999999</v>
          </cell>
          <cell r="G66">
            <v>13.277799999999999</v>
          </cell>
          <cell r="H66">
            <v>13.1915</v>
          </cell>
          <cell r="I66">
            <v>12.897500000000001</v>
          </cell>
          <cell r="J66">
            <v>13.455</v>
          </cell>
          <cell r="K66">
            <v>12.979799999999999</v>
          </cell>
          <cell r="L66">
            <v>12.866</v>
          </cell>
          <cell r="M66">
            <v>12.8896</v>
          </cell>
        </row>
        <row r="67">
          <cell r="A67">
            <v>27</v>
          </cell>
          <cell r="B67">
            <v>13.934200000000001</v>
          </cell>
          <cell r="C67">
            <v>14.9322</v>
          </cell>
          <cell r="D67">
            <v>14.2163</v>
          </cell>
          <cell r="E67">
            <v>13.2318</v>
          </cell>
          <cell r="F67">
            <v>13.133800000000001</v>
          </cell>
          <cell r="G67">
            <v>13.277799999999999</v>
          </cell>
          <cell r="H67">
            <v>13.2247</v>
          </cell>
          <cell r="I67">
            <v>13.1378</v>
          </cell>
          <cell r="J67">
            <v>13.4551</v>
          </cell>
          <cell r="K67">
            <v>13.148999999999999</v>
          </cell>
          <cell r="L67">
            <v>12.8475</v>
          </cell>
          <cell r="M67">
            <v>12.8896</v>
          </cell>
        </row>
        <row r="68">
          <cell r="A68">
            <v>28</v>
          </cell>
          <cell r="B68">
            <v>14.1675</v>
          </cell>
          <cell r="C68">
            <v>14.9322</v>
          </cell>
          <cell r="D68">
            <v>14.2163</v>
          </cell>
          <cell r="E68">
            <v>13.755000000000001</v>
          </cell>
          <cell r="F68">
            <v>13.159000000000001</v>
          </cell>
          <cell r="G68">
            <v>13.277799999999999</v>
          </cell>
          <cell r="H68">
            <v>13.216699999999999</v>
          </cell>
          <cell r="I68">
            <v>13.2462</v>
          </cell>
          <cell r="J68">
            <v>13.5243</v>
          </cell>
          <cell r="K68">
            <v>13.2662</v>
          </cell>
          <cell r="L68">
            <v>12.8475</v>
          </cell>
          <cell r="M68">
            <v>12.879300000000001</v>
          </cell>
        </row>
        <row r="69">
          <cell r="A69">
            <v>29</v>
          </cell>
          <cell r="B69">
            <v>14.151300000000001</v>
          </cell>
          <cell r="D69">
            <v>14.2163</v>
          </cell>
          <cell r="E69">
            <v>13.8667</v>
          </cell>
          <cell r="F69">
            <v>13.233700000000001</v>
          </cell>
          <cell r="G69">
            <v>13.202299999999999</v>
          </cell>
          <cell r="H69">
            <v>13.282500000000001</v>
          </cell>
          <cell r="I69">
            <v>13.2462</v>
          </cell>
          <cell r="J69">
            <v>13.504200000000001</v>
          </cell>
          <cell r="K69">
            <v>13.282299999999999</v>
          </cell>
          <cell r="L69">
            <v>12.8475</v>
          </cell>
          <cell r="M69">
            <v>12.928800000000001</v>
          </cell>
        </row>
        <row r="70">
          <cell r="A70">
            <v>30</v>
          </cell>
          <cell r="B70">
            <v>14.1975</v>
          </cell>
          <cell r="D70">
            <v>14.3317</v>
          </cell>
          <cell r="E70">
            <v>13.6485</v>
          </cell>
          <cell r="F70">
            <v>13.233700000000001</v>
          </cell>
          <cell r="G70">
            <v>13.1812</v>
          </cell>
          <cell r="H70">
            <v>13.2643</v>
          </cell>
          <cell r="I70">
            <v>13.2462</v>
          </cell>
          <cell r="J70">
            <v>13.551299999999999</v>
          </cell>
          <cell r="K70">
            <v>13.080500000000001</v>
          </cell>
          <cell r="L70">
            <v>12.9139</v>
          </cell>
          <cell r="M70">
            <v>13.0587</v>
          </cell>
        </row>
        <row r="71">
          <cell r="A71">
            <v>31</v>
          </cell>
          <cell r="B71">
            <v>14.1975</v>
          </cell>
          <cell r="D71">
            <v>14.3855</v>
          </cell>
          <cell r="F71">
            <v>13.233700000000001</v>
          </cell>
          <cell r="H71">
            <v>13.222300000000001</v>
          </cell>
          <cell r="I71">
            <v>13.257899999999999</v>
          </cell>
          <cell r="K71">
            <v>13.080500000000001</v>
          </cell>
          <cell r="M71">
            <v>13.043699999999999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86CDA-048A-436A-A5F6-7942E6CA1DE0}">
  <sheetPr>
    <tabColor rgb="FF00FF00"/>
    <pageSetUpPr fitToPage="1"/>
  </sheetPr>
  <dimension ref="A1:AO31"/>
  <sheetViews>
    <sheetView tabSelected="1" zoomScale="110" zoomScaleNormal="110" workbookViewId="0">
      <pane xSplit="3" ySplit="9" topLeftCell="D10" activePane="bottomRight" state="frozen"/>
      <selection activeCell="A10" sqref="A10"/>
      <selection pane="topRight" activeCell="A10" sqref="A10"/>
      <selection pane="bottomLeft" activeCell="A10" sqref="A10"/>
      <selection pane="bottomRight" activeCell="D11" sqref="D11"/>
    </sheetView>
  </sheetViews>
  <sheetFormatPr baseColWidth="10" defaultRowHeight="13.2" x14ac:dyDescent="0.25"/>
  <cols>
    <col min="1" max="1" width="3.6640625" style="5" customWidth="1"/>
    <col min="2" max="2" width="21.88671875" style="5" bestFit="1" customWidth="1"/>
    <col min="3" max="3" width="8.88671875" style="5" bestFit="1" customWidth="1"/>
    <col min="4" max="4" width="7.88671875" style="5" bestFit="1" customWidth="1"/>
    <col min="5" max="5" width="8.44140625" style="5" bestFit="1" customWidth="1"/>
    <col min="6" max="6" width="0.88671875" style="5" customWidth="1"/>
    <col min="7" max="7" width="6.6640625" style="5" customWidth="1"/>
    <col min="8" max="8" width="10.109375" style="5" customWidth="1"/>
    <col min="9" max="9" width="9.5546875" style="5" bestFit="1" customWidth="1"/>
    <col min="10" max="10" width="8.88671875" style="5" customWidth="1"/>
    <col min="11" max="11" width="9.5546875" style="5" bestFit="1" customWidth="1"/>
    <col min="12" max="12" width="7" style="5" customWidth="1"/>
    <col min="13" max="13" width="9.5546875" style="5" bestFit="1" customWidth="1"/>
    <col min="14" max="14" width="1" style="5" customWidth="1"/>
    <col min="15" max="15" width="8.88671875" style="5" customWidth="1"/>
    <col min="16" max="16" width="0.6640625" style="5" customWidth="1"/>
    <col min="17" max="17" width="8.33203125" style="5" customWidth="1"/>
    <col min="18" max="18" width="9.5546875" style="5" bestFit="1" customWidth="1"/>
    <col min="19" max="19" width="0.6640625" style="5" customWidth="1"/>
    <col min="20" max="20" width="9.88671875" style="5" bestFit="1" customWidth="1"/>
    <col min="21" max="21" width="1.109375" style="5" customWidth="1"/>
    <col min="22" max="22" width="9.33203125" style="5" customWidth="1"/>
    <col min="23" max="23" width="9.5546875" style="5" bestFit="1" customWidth="1"/>
    <col min="24" max="24" width="0.88671875" style="5" customWidth="1"/>
    <col min="25" max="25" width="9" style="5" customWidth="1"/>
    <col min="26" max="26" width="0.5546875" style="5" customWidth="1"/>
    <col min="27" max="27" width="7.88671875" style="5" bestFit="1" customWidth="1"/>
    <col min="28" max="28" width="9.109375" style="5" customWidth="1"/>
    <col min="29" max="29" width="1.33203125" style="5" customWidth="1"/>
    <col min="30" max="30" width="9.109375" style="5" customWidth="1"/>
    <col min="31" max="31" width="6.109375" style="5" bestFit="1" customWidth="1"/>
    <col min="32" max="32" width="9.109375" style="5" customWidth="1"/>
    <col min="33" max="33" width="9.33203125" style="5" customWidth="1"/>
    <col min="34" max="34" width="5.44140625" style="5" bestFit="1" customWidth="1"/>
    <col min="35" max="35" width="9.109375" style="5" customWidth="1"/>
    <col min="36" max="36" width="9.33203125" style="5" customWidth="1"/>
    <col min="37" max="256" width="11.5546875" style="5"/>
    <col min="257" max="257" width="3.6640625" style="5" customWidth="1"/>
    <col min="258" max="258" width="12.6640625" style="5" customWidth="1"/>
    <col min="259" max="260" width="7.88671875" style="5" bestFit="1" customWidth="1"/>
    <col min="261" max="261" width="8.44140625" style="5" bestFit="1" customWidth="1"/>
    <col min="262" max="262" width="0.88671875" style="5" customWidth="1"/>
    <col min="263" max="263" width="6.6640625" style="5" customWidth="1"/>
    <col min="264" max="264" width="7.6640625" style="5" customWidth="1"/>
    <col min="265" max="265" width="9.5546875" style="5" bestFit="1" customWidth="1"/>
    <col min="266" max="266" width="8.88671875" style="5" customWidth="1"/>
    <col min="267" max="267" width="9.5546875" style="5" bestFit="1" customWidth="1"/>
    <col min="268" max="268" width="7" style="5" customWidth="1"/>
    <col min="269" max="269" width="9.5546875" style="5" bestFit="1" customWidth="1"/>
    <col min="270" max="270" width="1" style="5" customWidth="1"/>
    <col min="271" max="271" width="8.88671875" style="5" customWidth="1"/>
    <col min="272" max="272" width="0.6640625" style="5" customWidth="1"/>
    <col min="273" max="273" width="8.33203125" style="5" customWidth="1"/>
    <col min="274" max="274" width="9.5546875" style="5" bestFit="1" customWidth="1"/>
    <col min="275" max="275" width="0.6640625" style="5" customWidth="1"/>
    <col min="276" max="276" width="9.88671875" style="5" bestFit="1" customWidth="1"/>
    <col min="277" max="277" width="1.109375" style="5" customWidth="1"/>
    <col min="278" max="278" width="9.33203125" style="5" customWidth="1"/>
    <col min="279" max="279" width="9.5546875" style="5" bestFit="1" customWidth="1"/>
    <col min="280" max="280" width="0.88671875" style="5" customWidth="1"/>
    <col min="281" max="281" width="9" style="5" customWidth="1"/>
    <col min="282" max="282" width="0.5546875" style="5" customWidth="1"/>
    <col min="283" max="283" width="7.88671875" style="5" bestFit="1" customWidth="1"/>
    <col min="284" max="284" width="9.109375" style="5" customWidth="1"/>
    <col min="285" max="285" width="1.33203125" style="5" customWidth="1"/>
    <col min="286" max="286" width="9.109375" style="5" customWidth="1"/>
    <col min="287" max="287" width="6.109375" style="5" bestFit="1" customWidth="1"/>
    <col min="288" max="288" width="9.109375" style="5" customWidth="1"/>
    <col min="289" max="289" width="9.33203125" style="5" customWidth="1"/>
    <col min="290" max="290" width="5.44140625" style="5" bestFit="1" customWidth="1"/>
    <col min="291" max="291" width="9.109375" style="5" customWidth="1"/>
    <col min="292" max="292" width="9.33203125" style="5" customWidth="1"/>
    <col min="293" max="512" width="11.5546875" style="5"/>
    <col min="513" max="513" width="3.6640625" style="5" customWidth="1"/>
    <col min="514" max="514" width="12.6640625" style="5" customWidth="1"/>
    <col min="515" max="516" width="7.88671875" style="5" bestFit="1" customWidth="1"/>
    <col min="517" max="517" width="8.44140625" style="5" bestFit="1" customWidth="1"/>
    <col min="518" max="518" width="0.88671875" style="5" customWidth="1"/>
    <col min="519" max="519" width="6.6640625" style="5" customWidth="1"/>
    <col min="520" max="520" width="7.6640625" style="5" customWidth="1"/>
    <col min="521" max="521" width="9.5546875" style="5" bestFit="1" customWidth="1"/>
    <col min="522" max="522" width="8.88671875" style="5" customWidth="1"/>
    <col min="523" max="523" width="9.5546875" style="5" bestFit="1" customWidth="1"/>
    <col min="524" max="524" width="7" style="5" customWidth="1"/>
    <col min="525" max="525" width="9.5546875" style="5" bestFit="1" customWidth="1"/>
    <col min="526" max="526" width="1" style="5" customWidth="1"/>
    <col min="527" max="527" width="8.88671875" style="5" customWidth="1"/>
    <col min="528" max="528" width="0.6640625" style="5" customWidth="1"/>
    <col min="529" max="529" width="8.33203125" style="5" customWidth="1"/>
    <col min="530" max="530" width="9.5546875" style="5" bestFit="1" customWidth="1"/>
    <col min="531" max="531" width="0.6640625" style="5" customWidth="1"/>
    <col min="532" max="532" width="9.88671875" style="5" bestFit="1" customWidth="1"/>
    <col min="533" max="533" width="1.109375" style="5" customWidth="1"/>
    <col min="534" max="534" width="9.33203125" style="5" customWidth="1"/>
    <col min="535" max="535" width="9.5546875" style="5" bestFit="1" customWidth="1"/>
    <col min="536" max="536" width="0.88671875" style="5" customWidth="1"/>
    <col min="537" max="537" width="9" style="5" customWidth="1"/>
    <col min="538" max="538" width="0.5546875" style="5" customWidth="1"/>
    <col min="539" max="539" width="7.88671875" style="5" bestFit="1" customWidth="1"/>
    <col min="540" max="540" width="9.109375" style="5" customWidth="1"/>
    <col min="541" max="541" width="1.33203125" style="5" customWidth="1"/>
    <col min="542" max="542" width="9.109375" style="5" customWidth="1"/>
    <col min="543" max="543" width="6.109375" style="5" bestFit="1" customWidth="1"/>
    <col min="544" max="544" width="9.109375" style="5" customWidth="1"/>
    <col min="545" max="545" width="9.33203125" style="5" customWidth="1"/>
    <col min="546" max="546" width="5.44140625" style="5" bestFit="1" customWidth="1"/>
    <col min="547" max="547" width="9.109375" style="5" customWidth="1"/>
    <col min="548" max="548" width="9.33203125" style="5" customWidth="1"/>
    <col min="549" max="768" width="11.5546875" style="5"/>
    <col min="769" max="769" width="3.6640625" style="5" customWidth="1"/>
    <col min="770" max="770" width="12.6640625" style="5" customWidth="1"/>
    <col min="771" max="772" width="7.88671875" style="5" bestFit="1" customWidth="1"/>
    <col min="773" max="773" width="8.44140625" style="5" bestFit="1" customWidth="1"/>
    <col min="774" max="774" width="0.88671875" style="5" customWidth="1"/>
    <col min="775" max="775" width="6.6640625" style="5" customWidth="1"/>
    <col min="776" max="776" width="7.6640625" style="5" customWidth="1"/>
    <col min="777" max="777" width="9.5546875" style="5" bestFit="1" customWidth="1"/>
    <col min="778" max="778" width="8.88671875" style="5" customWidth="1"/>
    <col min="779" max="779" width="9.5546875" style="5" bestFit="1" customWidth="1"/>
    <col min="780" max="780" width="7" style="5" customWidth="1"/>
    <col min="781" max="781" width="9.5546875" style="5" bestFit="1" customWidth="1"/>
    <col min="782" max="782" width="1" style="5" customWidth="1"/>
    <col min="783" max="783" width="8.88671875" style="5" customWidth="1"/>
    <col min="784" max="784" width="0.6640625" style="5" customWidth="1"/>
    <col min="785" max="785" width="8.33203125" style="5" customWidth="1"/>
    <col min="786" max="786" width="9.5546875" style="5" bestFit="1" customWidth="1"/>
    <col min="787" max="787" width="0.6640625" style="5" customWidth="1"/>
    <col min="788" max="788" width="9.88671875" style="5" bestFit="1" customWidth="1"/>
    <col min="789" max="789" width="1.109375" style="5" customWidth="1"/>
    <col min="790" max="790" width="9.33203125" style="5" customWidth="1"/>
    <col min="791" max="791" width="9.5546875" style="5" bestFit="1" customWidth="1"/>
    <col min="792" max="792" width="0.88671875" style="5" customWidth="1"/>
    <col min="793" max="793" width="9" style="5" customWidth="1"/>
    <col min="794" max="794" width="0.5546875" style="5" customWidth="1"/>
    <col min="795" max="795" width="7.88671875" style="5" bestFit="1" customWidth="1"/>
    <col min="796" max="796" width="9.109375" style="5" customWidth="1"/>
    <col min="797" max="797" width="1.33203125" style="5" customWidth="1"/>
    <col min="798" max="798" width="9.109375" style="5" customWidth="1"/>
    <col min="799" max="799" width="6.109375" style="5" bestFit="1" customWidth="1"/>
    <col min="800" max="800" width="9.109375" style="5" customWidth="1"/>
    <col min="801" max="801" width="9.33203125" style="5" customWidth="1"/>
    <col min="802" max="802" width="5.44140625" style="5" bestFit="1" customWidth="1"/>
    <col min="803" max="803" width="9.109375" style="5" customWidth="1"/>
    <col min="804" max="804" width="9.33203125" style="5" customWidth="1"/>
    <col min="805" max="1024" width="11.5546875" style="5"/>
    <col min="1025" max="1025" width="3.6640625" style="5" customWidth="1"/>
    <col min="1026" max="1026" width="12.6640625" style="5" customWidth="1"/>
    <col min="1027" max="1028" width="7.88671875" style="5" bestFit="1" customWidth="1"/>
    <col min="1029" max="1029" width="8.44140625" style="5" bestFit="1" customWidth="1"/>
    <col min="1030" max="1030" width="0.88671875" style="5" customWidth="1"/>
    <col min="1031" max="1031" width="6.6640625" style="5" customWidth="1"/>
    <col min="1032" max="1032" width="7.6640625" style="5" customWidth="1"/>
    <col min="1033" max="1033" width="9.5546875" style="5" bestFit="1" customWidth="1"/>
    <col min="1034" max="1034" width="8.88671875" style="5" customWidth="1"/>
    <col min="1035" max="1035" width="9.5546875" style="5" bestFit="1" customWidth="1"/>
    <col min="1036" max="1036" width="7" style="5" customWidth="1"/>
    <col min="1037" max="1037" width="9.5546875" style="5" bestFit="1" customWidth="1"/>
    <col min="1038" max="1038" width="1" style="5" customWidth="1"/>
    <col min="1039" max="1039" width="8.88671875" style="5" customWidth="1"/>
    <col min="1040" max="1040" width="0.6640625" style="5" customWidth="1"/>
    <col min="1041" max="1041" width="8.33203125" style="5" customWidth="1"/>
    <col min="1042" max="1042" width="9.5546875" style="5" bestFit="1" customWidth="1"/>
    <col min="1043" max="1043" width="0.6640625" style="5" customWidth="1"/>
    <col min="1044" max="1044" width="9.88671875" style="5" bestFit="1" customWidth="1"/>
    <col min="1045" max="1045" width="1.109375" style="5" customWidth="1"/>
    <col min="1046" max="1046" width="9.33203125" style="5" customWidth="1"/>
    <col min="1047" max="1047" width="9.5546875" style="5" bestFit="1" customWidth="1"/>
    <col min="1048" max="1048" width="0.88671875" style="5" customWidth="1"/>
    <col min="1049" max="1049" width="9" style="5" customWidth="1"/>
    <col min="1050" max="1050" width="0.5546875" style="5" customWidth="1"/>
    <col min="1051" max="1051" width="7.88671875" style="5" bestFit="1" customWidth="1"/>
    <col min="1052" max="1052" width="9.109375" style="5" customWidth="1"/>
    <col min="1053" max="1053" width="1.33203125" style="5" customWidth="1"/>
    <col min="1054" max="1054" width="9.109375" style="5" customWidth="1"/>
    <col min="1055" max="1055" width="6.109375" style="5" bestFit="1" customWidth="1"/>
    <col min="1056" max="1056" width="9.109375" style="5" customWidth="1"/>
    <col min="1057" max="1057" width="9.33203125" style="5" customWidth="1"/>
    <col min="1058" max="1058" width="5.44140625" style="5" bestFit="1" customWidth="1"/>
    <col min="1059" max="1059" width="9.109375" style="5" customWidth="1"/>
    <col min="1060" max="1060" width="9.33203125" style="5" customWidth="1"/>
    <col min="1061" max="1280" width="11.5546875" style="5"/>
    <col min="1281" max="1281" width="3.6640625" style="5" customWidth="1"/>
    <col min="1282" max="1282" width="12.6640625" style="5" customWidth="1"/>
    <col min="1283" max="1284" width="7.88671875" style="5" bestFit="1" customWidth="1"/>
    <col min="1285" max="1285" width="8.44140625" style="5" bestFit="1" customWidth="1"/>
    <col min="1286" max="1286" width="0.88671875" style="5" customWidth="1"/>
    <col min="1287" max="1287" width="6.6640625" style="5" customWidth="1"/>
    <col min="1288" max="1288" width="7.6640625" style="5" customWidth="1"/>
    <col min="1289" max="1289" width="9.5546875" style="5" bestFit="1" customWidth="1"/>
    <col min="1290" max="1290" width="8.88671875" style="5" customWidth="1"/>
    <col min="1291" max="1291" width="9.5546875" style="5" bestFit="1" customWidth="1"/>
    <col min="1292" max="1292" width="7" style="5" customWidth="1"/>
    <col min="1293" max="1293" width="9.5546875" style="5" bestFit="1" customWidth="1"/>
    <col min="1294" max="1294" width="1" style="5" customWidth="1"/>
    <col min="1295" max="1295" width="8.88671875" style="5" customWidth="1"/>
    <col min="1296" max="1296" width="0.6640625" style="5" customWidth="1"/>
    <col min="1297" max="1297" width="8.33203125" style="5" customWidth="1"/>
    <col min="1298" max="1298" width="9.5546875" style="5" bestFit="1" customWidth="1"/>
    <col min="1299" max="1299" width="0.6640625" style="5" customWidth="1"/>
    <col min="1300" max="1300" width="9.88671875" style="5" bestFit="1" customWidth="1"/>
    <col min="1301" max="1301" width="1.109375" style="5" customWidth="1"/>
    <col min="1302" max="1302" width="9.33203125" style="5" customWidth="1"/>
    <col min="1303" max="1303" width="9.5546875" style="5" bestFit="1" customWidth="1"/>
    <col min="1304" max="1304" width="0.88671875" style="5" customWidth="1"/>
    <col min="1305" max="1305" width="9" style="5" customWidth="1"/>
    <col min="1306" max="1306" width="0.5546875" style="5" customWidth="1"/>
    <col min="1307" max="1307" width="7.88671875" style="5" bestFit="1" customWidth="1"/>
    <col min="1308" max="1308" width="9.109375" style="5" customWidth="1"/>
    <col min="1309" max="1309" width="1.33203125" style="5" customWidth="1"/>
    <col min="1310" max="1310" width="9.109375" style="5" customWidth="1"/>
    <col min="1311" max="1311" width="6.109375" style="5" bestFit="1" customWidth="1"/>
    <col min="1312" max="1312" width="9.109375" style="5" customWidth="1"/>
    <col min="1313" max="1313" width="9.33203125" style="5" customWidth="1"/>
    <col min="1314" max="1314" width="5.44140625" style="5" bestFit="1" customWidth="1"/>
    <col min="1315" max="1315" width="9.109375" style="5" customWidth="1"/>
    <col min="1316" max="1316" width="9.33203125" style="5" customWidth="1"/>
    <col min="1317" max="1536" width="11.5546875" style="5"/>
    <col min="1537" max="1537" width="3.6640625" style="5" customWidth="1"/>
    <col min="1538" max="1538" width="12.6640625" style="5" customWidth="1"/>
    <col min="1539" max="1540" width="7.88671875" style="5" bestFit="1" customWidth="1"/>
    <col min="1541" max="1541" width="8.44140625" style="5" bestFit="1" customWidth="1"/>
    <col min="1542" max="1542" width="0.88671875" style="5" customWidth="1"/>
    <col min="1543" max="1543" width="6.6640625" style="5" customWidth="1"/>
    <col min="1544" max="1544" width="7.6640625" style="5" customWidth="1"/>
    <col min="1545" max="1545" width="9.5546875" style="5" bestFit="1" customWidth="1"/>
    <col min="1546" max="1546" width="8.88671875" style="5" customWidth="1"/>
    <col min="1547" max="1547" width="9.5546875" style="5" bestFit="1" customWidth="1"/>
    <col min="1548" max="1548" width="7" style="5" customWidth="1"/>
    <col min="1549" max="1549" width="9.5546875" style="5" bestFit="1" customWidth="1"/>
    <col min="1550" max="1550" width="1" style="5" customWidth="1"/>
    <col min="1551" max="1551" width="8.88671875" style="5" customWidth="1"/>
    <col min="1552" max="1552" width="0.6640625" style="5" customWidth="1"/>
    <col min="1553" max="1553" width="8.33203125" style="5" customWidth="1"/>
    <col min="1554" max="1554" width="9.5546875" style="5" bestFit="1" customWidth="1"/>
    <col min="1555" max="1555" width="0.6640625" style="5" customWidth="1"/>
    <col min="1556" max="1556" width="9.88671875" style="5" bestFit="1" customWidth="1"/>
    <col min="1557" max="1557" width="1.109375" style="5" customWidth="1"/>
    <col min="1558" max="1558" width="9.33203125" style="5" customWidth="1"/>
    <col min="1559" max="1559" width="9.5546875" style="5" bestFit="1" customWidth="1"/>
    <col min="1560" max="1560" width="0.88671875" style="5" customWidth="1"/>
    <col min="1561" max="1561" width="9" style="5" customWidth="1"/>
    <col min="1562" max="1562" width="0.5546875" style="5" customWidth="1"/>
    <col min="1563" max="1563" width="7.88671875" style="5" bestFit="1" customWidth="1"/>
    <col min="1564" max="1564" width="9.109375" style="5" customWidth="1"/>
    <col min="1565" max="1565" width="1.33203125" style="5" customWidth="1"/>
    <col min="1566" max="1566" width="9.109375" style="5" customWidth="1"/>
    <col min="1567" max="1567" width="6.109375" style="5" bestFit="1" customWidth="1"/>
    <col min="1568" max="1568" width="9.109375" style="5" customWidth="1"/>
    <col min="1569" max="1569" width="9.33203125" style="5" customWidth="1"/>
    <col min="1570" max="1570" width="5.44140625" style="5" bestFit="1" customWidth="1"/>
    <col min="1571" max="1571" width="9.109375" style="5" customWidth="1"/>
    <col min="1572" max="1572" width="9.33203125" style="5" customWidth="1"/>
    <col min="1573" max="1792" width="11.5546875" style="5"/>
    <col min="1793" max="1793" width="3.6640625" style="5" customWidth="1"/>
    <col min="1794" max="1794" width="12.6640625" style="5" customWidth="1"/>
    <col min="1795" max="1796" width="7.88671875" style="5" bestFit="1" customWidth="1"/>
    <col min="1797" max="1797" width="8.44140625" style="5" bestFit="1" customWidth="1"/>
    <col min="1798" max="1798" width="0.88671875" style="5" customWidth="1"/>
    <col min="1799" max="1799" width="6.6640625" style="5" customWidth="1"/>
    <col min="1800" max="1800" width="7.6640625" style="5" customWidth="1"/>
    <col min="1801" max="1801" width="9.5546875" style="5" bestFit="1" customWidth="1"/>
    <col min="1802" max="1802" width="8.88671875" style="5" customWidth="1"/>
    <col min="1803" max="1803" width="9.5546875" style="5" bestFit="1" customWidth="1"/>
    <col min="1804" max="1804" width="7" style="5" customWidth="1"/>
    <col min="1805" max="1805" width="9.5546875" style="5" bestFit="1" customWidth="1"/>
    <col min="1806" max="1806" width="1" style="5" customWidth="1"/>
    <col min="1807" max="1807" width="8.88671875" style="5" customWidth="1"/>
    <col min="1808" max="1808" width="0.6640625" style="5" customWidth="1"/>
    <col min="1809" max="1809" width="8.33203125" style="5" customWidth="1"/>
    <col min="1810" max="1810" width="9.5546875" style="5" bestFit="1" customWidth="1"/>
    <col min="1811" max="1811" width="0.6640625" style="5" customWidth="1"/>
    <col min="1812" max="1812" width="9.88671875" style="5" bestFit="1" customWidth="1"/>
    <col min="1813" max="1813" width="1.109375" style="5" customWidth="1"/>
    <col min="1814" max="1814" width="9.33203125" style="5" customWidth="1"/>
    <col min="1815" max="1815" width="9.5546875" style="5" bestFit="1" customWidth="1"/>
    <col min="1816" max="1816" width="0.88671875" style="5" customWidth="1"/>
    <col min="1817" max="1817" width="9" style="5" customWidth="1"/>
    <col min="1818" max="1818" width="0.5546875" style="5" customWidth="1"/>
    <col min="1819" max="1819" width="7.88671875" style="5" bestFit="1" customWidth="1"/>
    <col min="1820" max="1820" width="9.109375" style="5" customWidth="1"/>
    <col min="1821" max="1821" width="1.33203125" style="5" customWidth="1"/>
    <col min="1822" max="1822" width="9.109375" style="5" customWidth="1"/>
    <col min="1823" max="1823" width="6.109375" style="5" bestFit="1" customWidth="1"/>
    <col min="1824" max="1824" width="9.109375" style="5" customWidth="1"/>
    <col min="1825" max="1825" width="9.33203125" style="5" customWidth="1"/>
    <col min="1826" max="1826" width="5.44140625" style="5" bestFit="1" customWidth="1"/>
    <col min="1827" max="1827" width="9.109375" style="5" customWidth="1"/>
    <col min="1828" max="1828" width="9.33203125" style="5" customWidth="1"/>
    <col min="1829" max="2048" width="11.5546875" style="5"/>
    <col min="2049" max="2049" width="3.6640625" style="5" customWidth="1"/>
    <col min="2050" max="2050" width="12.6640625" style="5" customWidth="1"/>
    <col min="2051" max="2052" width="7.88671875" style="5" bestFit="1" customWidth="1"/>
    <col min="2053" max="2053" width="8.44140625" style="5" bestFit="1" customWidth="1"/>
    <col min="2054" max="2054" width="0.88671875" style="5" customWidth="1"/>
    <col min="2055" max="2055" width="6.6640625" style="5" customWidth="1"/>
    <col min="2056" max="2056" width="7.6640625" style="5" customWidth="1"/>
    <col min="2057" max="2057" width="9.5546875" style="5" bestFit="1" customWidth="1"/>
    <col min="2058" max="2058" width="8.88671875" style="5" customWidth="1"/>
    <col min="2059" max="2059" width="9.5546875" style="5" bestFit="1" customWidth="1"/>
    <col min="2060" max="2060" width="7" style="5" customWidth="1"/>
    <col min="2061" max="2061" width="9.5546875" style="5" bestFit="1" customWidth="1"/>
    <col min="2062" max="2062" width="1" style="5" customWidth="1"/>
    <col min="2063" max="2063" width="8.88671875" style="5" customWidth="1"/>
    <col min="2064" max="2064" width="0.6640625" style="5" customWidth="1"/>
    <col min="2065" max="2065" width="8.33203125" style="5" customWidth="1"/>
    <col min="2066" max="2066" width="9.5546875" style="5" bestFit="1" customWidth="1"/>
    <col min="2067" max="2067" width="0.6640625" style="5" customWidth="1"/>
    <col min="2068" max="2068" width="9.88671875" style="5" bestFit="1" customWidth="1"/>
    <col min="2069" max="2069" width="1.109375" style="5" customWidth="1"/>
    <col min="2070" max="2070" width="9.33203125" style="5" customWidth="1"/>
    <col min="2071" max="2071" width="9.5546875" style="5" bestFit="1" customWidth="1"/>
    <col min="2072" max="2072" width="0.88671875" style="5" customWidth="1"/>
    <col min="2073" max="2073" width="9" style="5" customWidth="1"/>
    <col min="2074" max="2074" width="0.5546875" style="5" customWidth="1"/>
    <col min="2075" max="2075" width="7.88671875" style="5" bestFit="1" customWidth="1"/>
    <col min="2076" max="2076" width="9.109375" style="5" customWidth="1"/>
    <col min="2077" max="2077" width="1.33203125" style="5" customWidth="1"/>
    <col min="2078" max="2078" width="9.109375" style="5" customWidth="1"/>
    <col min="2079" max="2079" width="6.109375" style="5" bestFit="1" customWidth="1"/>
    <col min="2080" max="2080" width="9.109375" style="5" customWidth="1"/>
    <col min="2081" max="2081" width="9.33203125" style="5" customWidth="1"/>
    <col min="2082" max="2082" width="5.44140625" style="5" bestFit="1" customWidth="1"/>
    <col min="2083" max="2083" width="9.109375" style="5" customWidth="1"/>
    <col min="2084" max="2084" width="9.33203125" style="5" customWidth="1"/>
    <col min="2085" max="2304" width="11.5546875" style="5"/>
    <col min="2305" max="2305" width="3.6640625" style="5" customWidth="1"/>
    <col min="2306" max="2306" width="12.6640625" style="5" customWidth="1"/>
    <col min="2307" max="2308" width="7.88671875" style="5" bestFit="1" customWidth="1"/>
    <col min="2309" max="2309" width="8.44140625" style="5" bestFit="1" customWidth="1"/>
    <col min="2310" max="2310" width="0.88671875" style="5" customWidth="1"/>
    <col min="2311" max="2311" width="6.6640625" style="5" customWidth="1"/>
    <col min="2312" max="2312" width="7.6640625" style="5" customWidth="1"/>
    <col min="2313" max="2313" width="9.5546875" style="5" bestFit="1" customWidth="1"/>
    <col min="2314" max="2314" width="8.88671875" style="5" customWidth="1"/>
    <col min="2315" max="2315" width="9.5546875" style="5" bestFit="1" customWidth="1"/>
    <col min="2316" max="2316" width="7" style="5" customWidth="1"/>
    <col min="2317" max="2317" width="9.5546875" style="5" bestFit="1" customWidth="1"/>
    <col min="2318" max="2318" width="1" style="5" customWidth="1"/>
    <col min="2319" max="2319" width="8.88671875" style="5" customWidth="1"/>
    <col min="2320" max="2320" width="0.6640625" style="5" customWidth="1"/>
    <col min="2321" max="2321" width="8.33203125" style="5" customWidth="1"/>
    <col min="2322" max="2322" width="9.5546875" style="5" bestFit="1" customWidth="1"/>
    <col min="2323" max="2323" width="0.6640625" style="5" customWidth="1"/>
    <col min="2324" max="2324" width="9.88671875" style="5" bestFit="1" customWidth="1"/>
    <col min="2325" max="2325" width="1.109375" style="5" customWidth="1"/>
    <col min="2326" max="2326" width="9.33203125" style="5" customWidth="1"/>
    <col min="2327" max="2327" width="9.5546875" style="5" bestFit="1" customWidth="1"/>
    <col min="2328" max="2328" width="0.88671875" style="5" customWidth="1"/>
    <col min="2329" max="2329" width="9" style="5" customWidth="1"/>
    <col min="2330" max="2330" width="0.5546875" style="5" customWidth="1"/>
    <col min="2331" max="2331" width="7.88671875" style="5" bestFit="1" customWidth="1"/>
    <col min="2332" max="2332" width="9.109375" style="5" customWidth="1"/>
    <col min="2333" max="2333" width="1.33203125" style="5" customWidth="1"/>
    <col min="2334" max="2334" width="9.109375" style="5" customWidth="1"/>
    <col min="2335" max="2335" width="6.109375" style="5" bestFit="1" customWidth="1"/>
    <col min="2336" max="2336" width="9.109375" style="5" customWidth="1"/>
    <col min="2337" max="2337" width="9.33203125" style="5" customWidth="1"/>
    <col min="2338" max="2338" width="5.44140625" style="5" bestFit="1" customWidth="1"/>
    <col min="2339" max="2339" width="9.109375" style="5" customWidth="1"/>
    <col min="2340" max="2340" width="9.33203125" style="5" customWidth="1"/>
    <col min="2341" max="2560" width="11.5546875" style="5"/>
    <col min="2561" max="2561" width="3.6640625" style="5" customWidth="1"/>
    <col min="2562" max="2562" width="12.6640625" style="5" customWidth="1"/>
    <col min="2563" max="2564" width="7.88671875" style="5" bestFit="1" customWidth="1"/>
    <col min="2565" max="2565" width="8.44140625" style="5" bestFit="1" customWidth="1"/>
    <col min="2566" max="2566" width="0.88671875" style="5" customWidth="1"/>
    <col min="2567" max="2567" width="6.6640625" style="5" customWidth="1"/>
    <col min="2568" max="2568" width="7.6640625" style="5" customWidth="1"/>
    <col min="2569" max="2569" width="9.5546875" style="5" bestFit="1" customWidth="1"/>
    <col min="2570" max="2570" width="8.88671875" style="5" customWidth="1"/>
    <col min="2571" max="2571" width="9.5546875" style="5" bestFit="1" customWidth="1"/>
    <col min="2572" max="2572" width="7" style="5" customWidth="1"/>
    <col min="2573" max="2573" width="9.5546875" style="5" bestFit="1" customWidth="1"/>
    <col min="2574" max="2574" width="1" style="5" customWidth="1"/>
    <col min="2575" max="2575" width="8.88671875" style="5" customWidth="1"/>
    <col min="2576" max="2576" width="0.6640625" style="5" customWidth="1"/>
    <col min="2577" max="2577" width="8.33203125" style="5" customWidth="1"/>
    <col min="2578" max="2578" width="9.5546875" style="5" bestFit="1" customWidth="1"/>
    <col min="2579" max="2579" width="0.6640625" style="5" customWidth="1"/>
    <col min="2580" max="2580" width="9.88671875" style="5" bestFit="1" customWidth="1"/>
    <col min="2581" max="2581" width="1.109375" style="5" customWidth="1"/>
    <col min="2582" max="2582" width="9.33203125" style="5" customWidth="1"/>
    <col min="2583" max="2583" width="9.5546875" style="5" bestFit="1" customWidth="1"/>
    <col min="2584" max="2584" width="0.88671875" style="5" customWidth="1"/>
    <col min="2585" max="2585" width="9" style="5" customWidth="1"/>
    <col min="2586" max="2586" width="0.5546875" style="5" customWidth="1"/>
    <col min="2587" max="2587" width="7.88671875" style="5" bestFit="1" customWidth="1"/>
    <col min="2588" max="2588" width="9.109375" style="5" customWidth="1"/>
    <col min="2589" max="2589" width="1.33203125" style="5" customWidth="1"/>
    <col min="2590" max="2590" width="9.109375" style="5" customWidth="1"/>
    <col min="2591" max="2591" width="6.109375" style="5" bestFit="1" customWidth="1"/>
    <col min="2592" max="2592" width="9.109375" style="5" customWidth="1"/>
    <col min="2593" max="2593" width="9.33203125" style="5" customWidth="1"/>
    <col min="2594" max="2594" width="5.44140625" style="5" bestFit="1" customWidth="1"/>
    <col min="2595" max="2595" width="9.109375" style="5" customWidth="1"/>
    <col min="2596" max="2596" width="9.33203125" style="5" customWidth="1"/>
    <col min="2597" max="2816" width="11.5546875" style="5"/>
    <col min="2817" max="2817" width="3.6640625" style="5" customWidth="1"/>
    <col min="2818" max="2818" width="12.6640625" style="5" customWidth="1"/>
    <col min="2819" max="2820" width="7.88671875" style="5" bestFit="1" customWidth="1"/>
    <col min="2821" max="2821" width="8.44140625" style="5" bestFit="1" customWidth="1"/>
    <col min="2822" max="2822" width="0.88671875" style="5" customWidth="1"/>
    <col min="2823" max="2823" width="6.6640625" style="5" customWidth="1"/>
    <col min="2824" max="2824" width="7.6640625" style="5" customWidth="1"/>
    <col min="2825" max="2825" width="9.5546875" style="5" bestFit="1" customWidth="1"/>
    <col min="2826" max="2826" width="8.88671875" style="5" customWidth="1"/>
    <col min="2827" max="2827" width="9.5546875" style="5" bestFit="1" customWidth="1"/>
    <col min="2828" max="2828" width="7" style="5" customWidth="1"/>
    <col min="2829" max="2829" width="9.5546875" style="5" bestFit="1" customWidth="1"/>
    <col min="2830" max="2830" width="1" style="5" customWidth="1"/>
    <col min="2831" max="2831" width="8.88671875" style="5" customWidth="1"/>
    <col min="2832" max="2832" width="0.6640625" style="5" customWidth="1"/>
    <col min="2833" max="2833" width="8.33203125" style="5" customWidth="1"/>
    <col min="2834" max="2834" width="9.5546875" style="5" bestFit="1" customWidth="1"/>
    <col min="2835" max="2835" width="0.6640625" style="5" customWidth="1"/>
    <col min="2836" max="2836" width="9.88671875" style="5" bestFit="1" customWidth="1"/>
    <col min="2837" max="2837" width="1.109375" style="5" customWidth="1"/>
    <col min="2838" max="2838" width="9.33203125" style="5" customWidth="1"/>
    <col min="2839" max="2839" width="9.5546875" style="5" bestFit="1" customWidth="1"/>
    <col min="2840" max="2840" width="0.88671875" style="5" customWidth="1"/>
    <col min="2841" max="2841" width="9" style="5" customWidth="1"/>
    <col min="2842" max="2842" width="0.5546875" style="5" customWidth="1"/>
    <col min="2843" max="2843" width="7.88671875" style="5" bestFit="1" customWidth="1"/>
    <col min="2844" max="2844" width="9.109375" style="5" customWidth="1"/>
    <col min="2845" max="2845" width="1.33203125" style="5" customWidth="1"/>
    <col min="2846" max="2846" width="9.109375" style="5" customWidth="1"/>
    <col min="2847" max="2847" width="6.109375" style="5" bestFit="1" customWidth="1"/>
    <col min="2848" max="2848" width="9.109375" style="5" customWidth="1"/>
    <col min="2849" max="2849" width="9.33203125" style="5" customWidth="1"/>
    <col min="2850" max="2850" width="5.44140625" style="5" bestFit="1" customWidth="1"/>
    <col min="2851" max="2851" width="9.109375" style="5" customWidth="1"/>
    <col min="2852" max="2852" width="9.33203125" style="5" customWidth="1"/>
    <col min="2853" max="3072" width="11.5546875" style="5"/>
    <col min="3073" max="3073" width="3.6640625" style="5" customWidth="1"/>
    <col min="3074" max="3074" width="12.6640625" style="5" customWidth="1"/>
    <col min="3075" max="3076" width="7.88671875" style="5" bestFit="1" customWidth="1"/>
    <col min="3077" max="3077" width="8.44140625" style="5" bestFit="1" customWidth="1"/>
    <col min="3078" max="3078" width="0.88671875" style="5" customWidth="1"/>
    <col min="3079" max="3079" width="6.6640625" style="5" customWidth="1"/>
    <col min="3080" max="3080" width="7.6640625" style="5" customWidth="1"/>
    <col min="3081" max="3081" width="9.5546875" style="5" bestFit="1" customWidth="1"/>
    <col min="3082" max="3082" width="8.88671875" style="5" customWidth="1"/>
    <col min="3083" max="3083" width="9.5546875" style="5" bestFit="1" customWidth="1"/>
    <col min="3084" max="3084" width="7" style="5" customWidth="1"/>
    <col min="3085" max="3085" width="9.5546875" style="5" bestFit="1" customWidth="1"/>
    <col min="3086" max="3086" width="1" style="5" customWidth="1"/>
    <col min="3087" max="3087" width="8.88671875" style="5" customWidth="1"/>
    <col min="3088" max="3088" width="0.6640625" style="5" customWidth="1"/>
    <col min="3089" max="3089" width="8.33203125" style="5" customWidth="1"/>
    <col min="3090" max="3090" width="9.5546875" style="5" bestFit="1" customWidth="1"/>
    <col min="3091" max="3091" width="0.6640625" style="5" customWidth="1"/>
    <col min="3092" max="3092" width="9.88671875" style="5" bestFit="1" customWidth="1"/>
    <col min="3093" max="3093" width="1.109375" style="5" customWidth="1"/>
    <col min="3094" max="3094" width="9.33203125" style="5" customWidth="1"/>
    <col min="3095" max="3095" width="9.5546875" style="5" bestFit="1" customWidth="1"/>
    <col min="3096" max="3096" width="0.88671875" style="5" customWidth="1"/>
    <col min="3097" max="3097" width="9" style="5" customWidth="1"/>
    <col min="3098" max="3098" width="0.5546875" style="5" customWidth="1"/>
    <col min="3099" max="3099" width="7.88671875" style="5" bestFit="1" customWidth="1"/>
    <col min="3100" max="3100" width="9.109375" style="5" customWidth="1"/>
    <col min="3101" max="3101" width="1.33203125" style="5" customWidth="1"/>
    <col min="3102" max="3102" width="9.109375" style="5" customWidth="1"/>
    <col min="3103" max="3103" width="6.109375" style="5" bestFit="1" customWidth="1"/>
    <col min="3104" max="3104" width="9.109375" style="5" customWidth="1"/>
    <col min="3105" max="3105" width="9.33203125" style="5" customWidth="1"/>
    <col min="3106" max="3106" width="5.44140625" style="5" bestFit="1" customWidth="1"/>
    <col min="3107" max="3107" width="9.109375" style="5" customWidth="1"/>
    <col min="3108" max="3108" width="9.33203125" style="5" customWidth="1"/>
    <col min="3109" max="3328" width="11.5546875" style="5"/>
    <col min="3329" max="3329" width="3.6640625" style="5" customWidth="1"/>
    <col min="3330" max="3330" width="12.6640625" style="5" customWidth="1"/>
    <col min="3331" max="3332" width="7.88671875" style="5" bestFit="1" customWidth="1"/>
    <col min="3333" max="3333" width="8.44140625" style="5" bestFit="1" customWidth="1"/>
    <col min="3334" max="3334" width="0.88671875" style="5" customWidth="1"/>
    <col min="3335" max="3335" width="6.6640625" style="5" customWidth="1"/>
    <col min="3336" max="3336" width="7.6640625" style="5" customWidth="1"/>
    <col min="3337" max="3337" width="9.5546875" style="5" bestFit="1" customWidth="1"/>
    <col min="3338" max="3338" width="8.88671875" style="5" customWidth="1"/>
    <col min="3339" max="3339" width="9.5546875" style="5" bestFit="1" customWidth="1"/>
    <col min="3340" max="3340" width="7" style="5" customWidth="1"/>
    <col min="3341" max="3341" width="9.5546875" style="5" bestFit="1" customWidth="1"/>
    <col min="3342" max="3342" width="1" style="5" customWidth="1"/>
    <col min="3343" max="3343" width="8.88671875" style="5" customWidth="1"/>
    <col min="3344" max="3344" width="0.6640625" style="5" customWidth="1"/>
    <col min="3345" max="3345" width="8.33203125" style="5" customWidth="1"/>
    <col min="3346" max="3346" width="9.5546875" style="5" bestFit="1" customWidth="1"/>
    <col min="3347" max="3347" width="0.6640625" style="5" customWidth="1"/>
    <col min="3348" max="3348" width="9.88671875" style="5" bestFit="1" customWidth="1"/>
    <col min="3349" max="3349" width="1.109375" style="5" customWidth="1"/>
    <col min="3350" max="3350" width="9.33203125" style="5" customWidth="1"/>
    <col min="3351" max="3351" width="9.5546875" style="5" bestFit="1" customWidth="1"/>
    <col min="3352" max="3352" width="0.88671875" style="5" customWidth="1"/>
    <col min="3353" max="3353" width="9" style="5" customWidth="1"/>
    <col min="3354" max="3354" width="0.5546875" style="5" customWidth="1"/>
    <col min="3355" max="3355" width="7.88671875" style="5" bestFit="1" customWidth="1"/>
    <col min="3356" max="3356" width="9.109375" style="5" customWidth="1"/>
    <col min="3357" max="3357" width="1.33203125" style="5" customWidth="1"/>
    <col min="3358" max="3358" width="9.109375" style="5" customWidth="1"/>
    <col min="3359" max="3359" width="6.109375" style="5" bestFit="1" customWidth="1"/>
    <col min="3360" max="3360" width="9.109375" style="5" customWidth="1"/>
    <col min="3361" max="3361" width="9.33203125" style="5" customWidth="1"/>
    <col min="3362" max="3362" width="5.44140625" style="5" bestFit="1" customWidth="1"/>
    <col min="3363" max="3363" width="9.109375" style="5" customWidth="1"/>
    <col min="3364" max="3364" width="9.33203125" style="5" customWidth="1"/>
    <col min="3365" max="3584" width="11.5546875" style="5"/>
    <col min="3585" max="3585" width="3.6640625" style="5" customWidth="1"/>
    <col min="3586" max="3586" width="12.6640625" style="5" customWidth="1"/>
    <col min="3587" max="3588" width="7.88671875" style="5" bestFit="1" customWidth="1"/>
    <col min="3589" max="3589" width="8.44140625" style="5" bestFit="1" customWidth="1"/>
    <col min="3590" max="3590" width="0.88671875" style="5" customWidth="1"/>
    <col min="3591" max="3591" width="6.6640625" style="5" customWidth="1"/>
    <col min="3592" max="3592" width="7.6640625" style="5" customWidth="1"/>
    <col min="3593" max="3593" width="9.5546875" style="5" bestFit="1" customWidth="1"/>
    <col min="3594" max="3594" width="8.88671875" style="5" customWidth="1"/>
    <col min="3595" max="3595" width="9.5546875" style="5" bestFit="1" customWidth="1"/>
    <col min="3596" max="3596" width="7" style="5" customWidth="1"/>
    <col min="3597" max="3597" width="9.5546875" style="5" bestFit="1" customWidth="1"/>
    <col min="3598" max="3598" width="1" style="5" customWidth="1"/>
    <col min="3599" max="3599" width="8.88671875" style="5" customWidth="1"/>
    <col min="3600" max="3600" width="0.6640625" style="5" customWidth="1"/>
    <col min="3601" max="3601" width="8.33203125" style="5" customWidth="1"/>
    <col min="3602" max="3602" width="9.5546875" style="5" bestFit="1" customWidth="1"/>
    <col min="3603" max="3603" width="0.6640625" style="5" customWidth="1"/>
    <col min="3604" max="3604" width="9.88671875" style="5" bestFit="1" customWidth="1"/>
    <col min="3605" max="3605" width="1.109375" style="5" customWidth="1"/>
    <col min="3606" max="3606" width="9.33203125" style="5" customWidth="1"/>
    <col min="3607" max="3607" width="9.5546875" style="5" bestFit="1" customWidth="1"/>
    <col min="3608" max="3608" width="0.88671875" style="5" customWidth="1"/>
    <col min="3609" max="3609" width="9" style="5" customWidth="1"/>
    <col min="3610" max="3610" width="0.5546875" style="5" customWidth="1"/>
    <col min="3611" max="3611" width="7.88671875" style="5" bestFit="1" customWidth="1"/>
    <col min="3612" max="3612" width="9.109375" style="5" customWidth="1"/>
    <col min="3613" max="3613" width="1.33203125" style="5" customWidth="1"/>
    <col min="3614" max="3614" width="9.109375" style="5" customWidth="1"/>
    <col min="3615" max="3615" width="6.109375" style="5" bestFit="1" customWidth="1"/>
    <col min="3616" max="3616" width="9.109375" style="5" customWidth="1"/>
    <col min="3617" max="3617" width="9.33203125" style="5" customWidth="1"/>
    <col min="3618" max="3618" width="5.44140625" style="5" bestFit="1" customWidth="1"/>
    <col min="3619" max="3619" width="9.109375" style="5" customWidth="1"/>
    <col min="3620" max="3620" width="9.33203125" style="5" customWidth="1"/>
    <col min="3621" max="3840" width="11.5546875" style="5"/>
    <col min="3841" max="3841" width="3.6640625" style="5" customWidth="1"/>
    <col min="3842" max="3842" width="12.6640625" style="5" customWidth="1"/>
    <col min="3843" max="3844" width="7.88671875" style="5" bestFit="1" customWidth="1"/>
    <col min="3845" max="3845" width="8.44140625" style="5" bestFit="1" customWidth="1"/>
    <col min="3846" max="3846" width="0.88671875" style="5" customWidth="1"/>
    <col min="3847" max="3847" width="6.6640625" style="5" customWidth="1"/>
    <col min="3848" max="3848" width="7.6640625" style="5" customWidth="1"/>
    <col min="3849" max="3849" width="9.5546875" style="5" bestFit="1" customWidth="1"/>
    <col min="3850" max="3850" width="8.88671875" style="5" customWidth="1"/>
    <col min="3851" max="3851" width="9.5546875" style="5" bestFit="1" customWidth="1"/>
    <col min="3852" max="3852" width="7" style="5" customWidth="1"/>
    <col min="3853" max="3853" width="9.5546875" style="5" bestFit="1" customWidth="1"/>
    <col min="3854" max="3854" width="1" style="5" customWidth="1"/>
    <col min="3855" max="3855" width="8.88671875" style="5" customWidth="1"/>
    <col min="3856" max="3856" width="0.6640625" style="5" customWidth="1"/>
    <col min="3857" max="3857" width="8.33203125" style="5" customWidth="1"/>
    <col min="3858" max="3858" width="9.5546875" style="5" bestFit="1" customWidth="1"/>
    <col min="3859" max="3859" width="0.6640625" style="5" customWidth="1"/>
    <col min="3860" max="3860" width="9.88671875" style="5" bestFit="1" customWidth="1"/>
    <col min="3861" max="3861" width="1.109375" style="5" customWidth="1"/>
    <col min="3862" max="3862" width="9.33203125" style="5" customWidth="1"/>
    <col min="3863" max="3863" width="9.5546875" style="5" bestFit="1" customWidth="1"/>
    <col min="3864" max="3864" width="0.88671875" style="5" customWidth="1"/>
    <col min="3865" max="3865" width="9" style="5" customWidth="1"/>
    <col min="3866" max="3866" width="0.5546875" style="5" customWidth="1"/>
    <col min="3867" max="3867" width="7.88671875" style="5" bestFit="1" customWidth="1"/>
    <col min="3868" max="3868" width="9.109375" style="5" customWidth="1"/>
    <col min="3869" max="3869" width="1.33203125" style="5" customWidth="1"/>
    <col min="3870" max="3870" width="9.109375" style="5" customWidth="1"/>
    <col min="3871" max="3871" width="6.109375" style="5" bestFit="1" customWidth="1"/>
    <col min="3872" max="3872" width="9.109375" style="5" customWidth="1"/>
    <col min="3873" max="3873" width="9.33203125" style="5" customWidth="1"/>
    <col min="3874" max="3874" width="5.44140625" style="5" bestFit="1" customWidth="1"/>
    <col min="3875" max="3875" width="9.109375" style="5" customWidth="1"/>
    <col min="3876" max="3876" width="9.33203125" style="5" customWidth="1"/>
    <col min="3877" max="4096" width="11.5546875" style="5"/>
    <col min="4097" max="4097" width="3.6640625" style="5" customWidth="1"/>
    <col min="4098" max="4098" width="12.6640625" style="5" customWidth="1"/>
    <col min="4099" max="4100" width="7.88671875" style="5" bestFit="1" customWidth="1"/>
    <col min="4101" max="4101" width="8.44140625" style="5" bestFit="1" customWidth="1"/>
    <col min="4102" max="4102" width="0.88671875" style="5" customWidth="1"/>
    <col min="4103" max="4103" width="6.6640625" style="5" customWidth="1"/>
    <col min="4104" max="4104" width="7.6640625" style="5" customWidth="1"/>
    <col min="4105" max="4105" width="9.5546875" style="5" bestFit="1" customWidth="1"/>
    <col min="4106" max="4106" width="8.88671875" style="5" customWidth="1"/>
    <col min="4107" max="4107" width="9.5546875" style="5" bestFit="1" customWidth="1"/>
    <col min="4108" max="4108" width="7" style="5" customWidth="1"/>
    <col min="4109" max="4109" width="9.5546875" style="5" bestFit="1" customWidth="1"/>
    <col min="4110" max="4110" width="1" style="5" customWidth="1"/>
    <col min="4111" max="4111" width="8.88671875" style="5" customWidth="1"/>
    <col min="4112" max="4112" width="0.6640625" style="5" customWidth="1"/>
    <col min="4113" max="4113" width="8.33203125" style="5" customWidth="1"/>
    <col min="4114" max="4114" width="9.5546875" style="5" bestFit="1" customWidth="1"/>
    <col min="4115" max="4115" width="0.6640625" style="5" customWidth="1"/>
    <col min="4116" max="4116" width="9.88671875" style="5" bestFit="1" customWidth="1"/>
    <col min="4117" max="4117" width="1.109375" style="5" customWidth="1"/>
    <col min="4118" max="4118" width="9.33203125" style="5" customWidth="1"/>
    <col min="4119" max="4119" width="9.5546875" style="5" bestFit="1" customWidth="1"/>
    <col min="4120" max="4120" width="0.88671875" style="5" customWidth="1"/>
    <col min="4121" max="4121" width="9" style="5" customWidth="1"/>
    <col min="4122" max="4122" width="0.5546875" style="5" customWidth="1"/>
    <col min="4123" max="4123" width="7.88671875" style="5" bestFit="1" customWidth="1"/>
    <col min="4124" max="4124" width="9.109375" style="5" customWidth="1"/>
    <col min="4125" max="4125" width="1.33203125" style="5" customWidth="1"/>
    <col min="4126" max="4126" width="9.109375" style="5" customWidth="1"/>
    <col min="4127" max="4127" width="6.109375" style="5" bestFit="1" customWidth="1"/>
    <col min="4128" max="4128" width="9.109375" style="5" customWidth="1"/>
    <col min="4129" max="4129" width="9.33203125" style="5" customWidth="1"/>
    <col min="4130" max="4130" width="5.44140625" style="5" bestFit="1" customWidth="1"/>
    <col min="4131" max="4131" width="9.109375" style="5" customWidth="1"/>
    <col min="4132" max="4132" width="9.33203125" style="5" customWidth="1"/>
    <col min="4133" max="4352" width="11.5546875" style="5"/>
    <col min="4353" max="4353" width="3.6640625" style="5" customWidth="1"/>
    <col min="4354" max="4354" width="12.6640625" style="5" customWidth="1"/>
    <col min="4355" max="4356" width="7.88671875" style="5" bestFit="1" customWidth="1"/>
    <col min="4357" max="4357" width="8.44140625" style="5" bestFit="1" customWidth="1"/>
    <col min="4358" max="4358" width="0.88671875" style="5" customWidth="1"/>
    <col min="4359" max="4359" width="6.6640625" style="5" customWidth="1"/>
    <col min="4360" max="4360" width="7.6640625" style="5" customWidth="1"/>
    <col min="4361" max="4361" width="9.5546875" style="5" bestFit="1" customWidth="1"/>
    <col min="4362" max="4362" width="8.88671875" style="5" customWidth="1"/>
    <col min="4363" max="4363" width="9.5546875" style="5" bestFit="1" customWidth="1"/>
    <col min="4364" max="4364" width="7" style="5" customWidth="1"/>
    <col min="4365" max="4365" width="9.5546875" style="5" bestFit="1" customWidth="1"/>
    <col min="4366" max="4366" width="1" style="5" customWidth="1"/>
    <col min="4367" max="4367" width="8.88671875" style="5" customWidth="1"/>
    <col min="4368" max="4368" width="0.6640625" style="5" customWidth="1"/>
    <col min="4369" max="4369" width="8.33203125" style="5" customWidth="1"/>
    <col min="4370" max="4370" width="9.5546875" style="5" bestFit="1" customWidth="1"/>
    <col min="4371" max="4371" width="0.6640625" style="5" customWidth="1"/>
    <col min="4372" max="4372" width="9.88671875" style="5" bestFit="1" customWidth="1"/>
    <col min="4373" max="4373" width="1.109375" style="5" customWidth="1"/>
    <col min="4374" max="4374" width="9.33203125" style="5" customWidth="1"/>
    <col min="4375" max="4375" width="9.5546875" style="5" bestFit="1" customWidth="1"/>
    <col min="4376" max="4376" width="0.88671875" style="5" customWidth="1"/>
    <col min="4377" max="4377" width="9" style="5" customWidth="1"/>
    <col min="4378" max="4378" width="0.5546875" style="5" customWidth="1"/>
    <col min="4379" max="4379" width="7.88671875" style="5" bestFit="1" customWidth="1"/>
    <col min="4380" max="4380" width="9.109375" style="5" customWidth="1"/>
    <col min="4381" max="4381" width="1.33203125" style="5" customWidth="1"/>
    <col min="4382" max="4382" width="9.109375" style="5" customWidth="1"/>
    <col min="4383" max="4383" width="6.109375" style="5" bestFit="1" customWidth="1"/>
    <col min="4384" max="4384" width="9.109375" style="5" customWidth="1"/>
    <col min="4385" max="4385" width="9.33203125" style="5" customWidth="1"/>
    <col min="4386" max="4386" width="5.44140625" style="5" bestFit="1" customWidth="1"/>
    <col min="4387" max="4387" width="9.109375" style="5" customWidth="1"/>
    <col min="4388" max="4388" width="9.33203125" style="5" customWidth="1"/>
    <col min="4389" max="4608" width="11.5546875" style="5"/>
    <col min="4609" max="4609" width="3.6640625" style="5" customWidth="1"/>
    <col min="4610" max="4610" width="12.6640625" style="5" customWidth="1"/>
    <col min="4611" max="4612" width="7.88671875" style="5" bestFit="1" customWidth="1"/>
    <col min="4613" max="4613" width="8.44140625" style="5" bestFit="1" customWidth="1"/>
    <col min="4614" max="4614" width="0.88671875" style="5" customWidth="1"/>
    <col min="4615" max="4615" width="6.6640625" style="5" customWidth="1"/>
    <col min="4616" max="4616" width="7.6640625" style="5" customWidth="1"/>
    <col min="4617" max="4617" width="9.5546875" style="5" bestFit="1" customWidth="1"/>
    <col min="4618" max="4618" width="8.88671875" style="5" customWidth="1"/>
    <col min="4619" max="4619" width="9.5546875" style="5" bestFit="1" customWidth="1"/>
    <col min="4620" max="4620" width="7" style="5" customWidth="1"/>
    <col min="4621" max="4621" width="9.5546875" style="5" bestFit="1" customWidth="1"/>
    <col min="4622" max="4622" width="1" style="5" customWidth="1"/>
    <col min="4623" max="4623" width="8.88671875" style="5" customWidth="1"/>
    <col min="4624" max="4624" width="0.6640625" style="5" customWidth="1"/>
    <col min="4625" max="4625" width="8.33203125" style="5" customWidth="1"/>
    <col min="4626" max="4626" width="9.5546875" style="5" bestFit="1" customWidth="1"/>
    <col min="4627" max="4627" width="0.6640625" style="5" customWidth="1"/>
    <col min="4628" max="4628" width="9.88671875" style="5" bestFit="1" customWidth="1"/>
    <col min="4629" max="4629" width="1.109375" style="5" customWidth="1"/>
    <col min="4630" max="4630" width="9.33203125" style="5" customWidth="1"/>
    <col min="4631" max="4631" width="9.5546875" style="5" bestFit="1" customWidth="1"/>
    <col min="4632" max="4632" width="0.88671875" style="5" customWidth="1"/>
    <col min="4633" max="4633" width="9" style="5" customWidth="1"/>
    <col min="4634" max="4634" width="0.5546875" style="5" customWidth="1"/>
    <col min="4635" max="4635" width="7.88671875" style="5" bestFit="1" customWidth="1"/>
    <col min="4636" max="4636" width="9.109375" style="5" customWidth="1"/>
    <col min="4637" max="4637" width="1.33203125" style="5" customWidth="1"/>
    <col min="4638" max="4638" width="9.109375" style="5" customWidth="1"/>
    <col min="4639" max="4639" width="6.109375" style="5" bestFit="1" customWidth="1"/>
    <col min="4640" max="4640" width="9.109375" style="5" customWidth="1"/>
    <col min="4641" max="4641" width="9.33203125" style="5" customWidth="1"/>
    <col min="4642" max="4642" width="5.44140625" style="5" bestFit="1" customWidth="1"/>
    <col min="4643" max="4643" width="9.109375" style="5" customWidth="1"/>
    <col min="4644" max="4644" width="9.33203125" style="5" customWidth="1"/>
    <col min="4645" max="4864" width="11.5546875" style="5"/>
    <col min="4865" max="4865" width="3.6640625" style="5" customWidth="1"/>
    <col min="4866" max="4866" width="12.6640625" style="5" customWidth="1"/>
    <col min="4867" max="4868" width="7.88671875" style="5" bestFit="1" customWidth="1"/>
    <col min="4869" max="4869" width="8.44140625" style="5" bestFit="1" customWidth="1"/>
    <col min="4870" max="4870" width="0.88671875" style="5" customWidth="1"/>
    <col min="4871" max="4871" width="6.6640625" style="5" customWidth="1"/>
    <col min="4872" max="4872" width="7.6640625" style="5" customWidth="1"/>
    <col min="4873" max="4873" width="9.5546875" style="5" bestFit="1" customWidth="1"/>
    <col min="4874" max="4874" width="8.88671875" style="5" customWidth="1"/>
    <col min="4875" max="4875" width="9.5546875" style="5" bestFit="1" customWidth="1"/>
    <col min="4876" max="4876" width="7" style="5" customWidth="1"/>
    <col min="4877" max="4877" width="9.5546875" style="5" bestFit="1" customWidth="1"/>
    <col min="4878" max="4878" width="1" style="5" customWidth="1"/>
    <col min="4879" max="4879" width="8.88671875" style="5" customWidth="1"/>
    <col min="4880" max="4880" width="0.6640625" style="5" customWidth="1"/>
    <col min="4881" max="4881" width="8.33203125" style="5" customWidth="1"/>
    <col min="4882" max="4882" width="9.5546875" style="5" bestFit="1" customWidth="1"/>
    <col min="4883" max="4883" width="0.6640625" style="5" customWidth="1"/>
    <col min="4884" max="4884" width="9.88671875" style="5" bestFit="1" customWidth="1"/>
    <col min="4885" max="4885" width="1.109375" style="5" customWidth="1"/>
    <col min="4886" max="4886" width="9.33203125" style="5" customWidth="1"/>
    <col min="4887" max="4887" width="9.5546875" style="5" bestFit="1" customWidth="1"/>
    <col min="4888" max="4888" width="0.88671875" style="5" customWidth="1"/>
    <col min="4889" max="4889" width="9" style="5" customWidth="1"/>
    <col min="4890" max="4890" width="0.5546875" style="5" customWidth="1"/>
    <col min="4891" max="4891" width="7.88671875" style="5" bestFit="1" customWidth="1"/>
    <col min="4892" max="4892" width="9.109375" style="5" customWidth="1"/>
    <col min="4893" max="4893" width="1.33203125" style="5" customWidth="1"/>
    <col min="4894" max="4894" width="9.109375" style="5" customWidth="1"/>
    <col min="4895" max="4895" width="6.109375" style="5" bestFit="1" customWidth="1"/>
    <col min="4896" max="4896" width="9.109375" style="5" customWidth="1"/>
    <col min="4897" max="4897" width="9.33203125" style="5" customWidth="1"/>
    <col min="4898" max="4898" width="5.44140625" style="5" bestFit="1" customWidth="1"/>
    <col min="4899" max="4899" width="9.109375" style="5" customWidth="1"/>
    <col min="4900" max="4900" width="9.33203125" style="5" customWidth="1"/>
    <col min="4901" max="5120" width="11.5546875" style="5"/>
    <col min="5121" max="5121" width="3.6640625" style="5" customWidth="1"/>
    <col min="5122" max="5122" width="12.6640625" style="5" customWidth="1"/>
    <col min="5123" max="5124" width="7.88671875" style="5" bestFit="1" customWidth="1"/>
    <col min="5125" max="5125" width="8.44140625" style="5" bestFit="1" customWidth="1"/>
    <col min="5126" max="5126" width="0.88671875" style="5" customWidth="1"/>
    <col min="5127" max="5127" width="6.6640625" style="5" customWidth="1"/>
    <col min="5128" max="5128" width="7.6640625" style="5" customWidth="1"/>
    <col min="5129" max="5129" width="9.5546875" style="5" bestFit="1" customWidth="1"/>
    <col min="5130" max="5130" width="8.88671875" style="5" customWidth="1"/>
    <col min="5131" max="5131" width="9.5546875" style="5" bestFit="1" customWidth="1"/>
    <col min="5132" max="5132" width="7" style="5" customWidth="1"/>
    <col min="5133" max="5133" width="9.5546875" style="5" bestFit="1" customWidth="1"/>
    <col min="5134" max="5134" width="1" style="5" customWidth="1"/>
    <col min="5135" max="5135" width="8.88671875" style="5" customWidth="1"/>
    <col min="5136" max="5136" width="0.6640625" style="5" customWidth="1"/>
    <col min="5137" max="5137" width="8.33203125" style="5" customWidth="1"/>
    <col min="5138" max="5138" width="9.5546875" style="5" bestFit="1" customWidth="1"/>
    <col min="5139" max="5139" width="0.6640625" style="5" customWidth="1"/>
    <col min="5140" max="5140" width="9.88671875" style="5" bestFit="1" customWidth="1"/>
    <col min="5141" max="5141" width="1.109375" style="5" customWidth="1"/>
    <col min="5142" max="5142" width="9.33203125" style="5" customWidth="1"/>
    <col min="5143" max="5143" width="9.5546875" style="5" bestFit="1" customWidth="1"/>
    <col min="5144" max="5144" width="0.88671875" style="5" customWidth="1"/>
    <col min="5145" max="5145" width="9" style="5" customWidth="1"/>
    <col min="5146" max="5146" width="0.5546875" style="5" customWidth="1"/>
    <col min="5147" max="5147" width="7.88671875" style="5" bestFit="1" customWidth="1"/>
    <col min="5148" max="5148" width="9.109375" style="5" customWidth="1"/>
    <col min="5149" max="5149" width="1.33203125" style="5" customWidth="1"/>
    <col min="5150" max="5150" width="9.109375" style="5" customWidth="1"/>
    <col min="5151" max="5151" width="6.109375" style="5" bestFit="1" customWidth="1"/>
    <col min="5152" max="5152" width="9.109375" style="5" customWidth="1"/>
    <col min="5153" max="5153" width="9.33203125" style="5" customWidth="1"/>
    <col min="5154" max="5154" width="5.44140625" style="5" bestFit="1" customWidth="1"/>
    <col min="5155" max="5155" width="9.109375" style="5" customWidth="1"/>
    <col min="5156" max="5156" width="9.33203125" style="5" customWidth="1"/>
    <col min="5157" max="5376" width="11.5546875" style="5"/>
    <col min="5377" max="5377" width="3.6640625" style="5" customWidth="1"/>
    <col min="5378" max="5378" width="12.6640625" style="5" customWidth="1"/>
    <col min="5379" max="5380" width="7.88671875" style="5" bestFit="1" customWidth="1"/>
    <col min="5381" max="5381" width="8.44140625" style="5" bestFit="1" customWidth="1"/>
    <col min="5382" max="5382" width="0.88671875" style="5" customWidth="1"/>
    <col min="5383" max="5383" width="6.6640625" style="5" customWidth="1"/>
    <col min="5384" max="5384" width="7.6640625" style="5" customWidth="1"/>
    <col min="5385" max="5385" width="9.5546875" style="5" bestFit="1" customWidth="1"/>
    <col min="5386" max="5386" width="8.88671875" style="5" customWidth="1"/>
    <col min="5387" max="5387" width="9.5546875" style="5" bestFit="1" customWidth="1"/>
    <col min="5388" max="5388" width="7" style="5" customWidth="1"/>
    <col min="5389" max="5389" width="9.5546875" style="5" bestFit="1" customWidth="1"/>
    <col min="5390" max="5390" width="1" style="5" customWidth="1"/>
    <col min="5391" max="5391" width="8.88671875" style="5" customWidth="1"/>
    <col min="5392" max="5392" width="0.6640625" style="5" customWidth="1"/>
    <col min="5393" max="5393" width="8.33203125" style="5" customWidth="1"/>
    <col min="5394" max="5394" width="9.5546875" style="5" bestFit="1" customWidth="1"/>
    <col min="5395" max="5395" width="0.6640625" style="5" customWidth="1"/>
    <col min="5396" max="5396" width="9.88671875" style="5" bestFit="1" customWidth="1"/>
    <col min="5397" max="5397" width="1.109375" style="5" customWidth="1"/>
    <col min="5398" max="5398" width="9.33203125" style="5" customWidth="1"/>
    <col min="5399" max="5399" width="9.5546875" style="5" bestFit="1" customWidth="1"/>
    <col min="5400" max="5400" width="0.88671875" style="5" customWidth="1"/>
    <col min="5401" max="5401" width="9" style="5" customWidth="1"/>
    <col min="5402" max="5402" width="0.5546875" style="5" customWidth="1"/>
    <col min="5403" max="5403" width="7.88671875" style="5" bestFit="1" customWidth="1"/>
    <col min="5404" max="5404" width="9.109375" style="5" customWidth="1"/>
    <col min="5405" max="5405" width="1.33203125" style="5" customWidth="1"/>
    <col min="5406" max="5406" width="9.109375" style="5" customWidth="1"/>
    <col min="5407" max="5407" width="6.109375" style="5" bestFit="1" customWidth="1"/>
    <col min="5408" max="5408" width="9.109375" style="5" customWidth="1"/>
    <col min="5409" max="5409" width="9.33203125" style="5" customWidth="1"/>
    <col min="5410" max="5410" width="5.44140625" style="5" bestFit="1" customWidth="1"/>
    <col min="5411" max="5411" width="9.109375" style="5" customWidth="1"/>
    <col min="5412" max="5412" width="9.33203125" style="5" customWidth="1"/>
    <col min="5413" max="5632" width="11.5546875" style="5"/>
    <col min="5633" max="5633" width="3.6640625" style="5" customWidth="1"/>
    <col min="5634" max="5634" width="12.6640625" style="5" customWidth="1"/>
    <col min="5635" max="5636" width="7.88671875" style="5" bestFit="1" customWidth="1"/>
    <col min="5637" max="5637" width="8.44140625" style="5" bestFit="1" customWidth="1"/>
    <col min="5638" max="5638" width="0.88671875" style="5" customWidth="1"/>
    <col min="5639" max="5639" width="6.6640625" style="5" customWidth="1"/>
    <col min="5640" max="5640" width="7.6640625" style="5" customWidth="1"/>
    <col min="5641" max="5641" width="9.5546875" style="5" bestFit="1" customWidth="1"/>
    <col min="5642" max="5642" width="8.88671875" style="5" customWidth="1"/>
    <col min="5643" max="5643" width="9.5546875" style="5" bestFit="1" customWidth="1"/>
    <col min="5644" max="5644" width="7" style="5" customWidth="1"/>
    <col min="5645" max="5645" width="9.5546875" style="5" bestFit="1" customWidth="1"/>
    <col min="5646" max="5646" width="1" style="5" customWidth="1"/>
    <col min="5647" max="5647" width="8.88671875" style="5" customWidth="1"/>
    <col min="5648" max="5648" width="0.6640625" style="5" customWidth="1"/>
    <col min="5649" max="5649" width="8.33203125" style="5" customWidth="1"/>
    <col min="5650" max="5650" width="9.5546875" style="5" bestFit="1" customWidth="1"/>
    <col min="5651" max="5651" width="0.6640625" style="5" customWidth="1"/>
    <col min="5652" max="5652" width="9.88671875" style="5" bestFit="1" customWidth="1"/>
    <col min="5653" max="5653" width="1.109375" style="5" customWidth="1"/>
    <col min="5654" max="5654" width="9.33203125" style="5" customWidth="1"/>
    <col min="5655" max="5655" width="9.5546875" style="5" bestFit="1" customWidth="1"/>
    <col min="5656" max="5656" width="0.88671875" style="5" customWidth="1"/>
    <col min="5657" max="5657" width="9" style="5" customWidth="1"/>
    <col min="5658" max="5658" width="0.5546875" style="5" customWidth="1"/>
    <col min="5659" max="5659" width="7.88671875" style="5" bestFit="1" customWidth="1"/>
    <col min="5660" max="5660" width="9.109375" style="5" customWidth="1"/>
    <col min="5661" max="5661" width="1.33203125" style="5" customWidth="1"/>
    <col min="5662" max="5662" width="9.109375" style="5" customWidth="1"/>
    <col min="5663" max="5663" width="6.109375" style="5" bestFit="1" customWidth="1"/>
    <col min="5664" max="5664" width="9.109375" style="5" customWidth="1"/>
    <col min="5665" max="5665" width="9.33203125" style="5" customWidth="1"/>
    <col min="5666" max="5666" width="5.44140625" style="5" bestFit="1" customWidth="1"/>
    <col min="5667" max="5667" width="9.109375" style="5" customWidth="1"/>
    <col min="5668" max="5668" width="9.33203125" style="5" customWidth="1"/>
    <col min="5669" max="5888" width="11.5546875" style="5"/>
    <col min="5889" max="5889" width="3.6640625" style="5" customWidth="1"/>
    <col min="5890" max="5890" width="12.6640625" style="5" customWidth="1"/>
    <col min="5891" max="5892" width="7.88671875" style="5" bestFit="1" customWidth="1"/>
    <col min="5893" max="5893" width="8.44140625" style="5" bestFit="1" customWidth="1"/>
    <col min="5894" max="5894" width="0.88671875" style="5" customWidth="1"/>
    <col min="5895" max="5895" width="6.6640625" style="5" customWidth="1"/>
    <col min="5896" max="5896" width="7.6640625" style="5" customWidth="1"/>
    <col min="5897" max="5897" width="9.5546875" style="5" bestFit="1" customWidth="1"/>
    <col min="5898" max="5898" width="8.88671875" style="5" customWidth="1"/>
    <col min="5899" max="5899" width="9.5546875" style="5" bestFit="1" customWidth="1"/>
    <col min="5900" max="5900" width="7" style="5" customWidth="1"/>
    <col min="5901" max="5901" width="9.5546875" style="5" bestFit="1" customWidth="1"/>
    <col min="5902" max="5902" width="1" style="5" customWidth="1"/>
    <col min="5903" max="5903" width="8.88671875" style="5" customWidth="1"/>
    <col min="5904" max="5904" width="0.6640625" style="5" customWidth="1"/>
    <col min="5905" max="5905" width="8.33203125" style="5" customWidth="1"/>
    <col min="5906" max="5906" width="9.5546875" style="5" bestFit="1" customWidth="1"/>
    <col min="5907" max="5907" width="0.6640625" style="5" customWidth="1"/>
    <col min="5908" max="5908" width="9.88671875" style="5" bestFit="1" customWidth="1"/>
    <col min="5909" max="5909" width="1.109375" style="5" customWidth="1"/>
    <col min="5910" max="5910" width="9.33203125" style="5" customWidth="1"/>
    <col min="5911" max="5911" width="9.5546875" style="5" bestFit="1" customWidth="1"/>
    <col min="5912" max="5912" width="0.88671875" style="5" customWidth="1"/>
    <col min="5913" max="5913" width="9" style="5" customWidth="1"/>
    <col min="5914" max="5914" width="0.5546875" style="5" customWidth="1"/>
    <col min="5915" max="5915" width="7.88671875" style="5" bestFit="1" customWidth="1"/>
    <col min="5916" max="5916" width="9.109375" style="5" customWidth="1"/>
    <col min="5917" max="5917" width="1.33203125" style="5" customWidth="1"/>
    <col min="5918" max="5918" width="9.109375" style="5" customWidth="1"/>
    <col min="5919" max="5919" width="6.109375" style="5" bestFit="1" customWidth="1"/>
    <col min="5920" max="5920" width="9.109375" style="5" customWidth="1"/>
    <col min="5921" max="5921" width="9.33203125" style="5" customWidth="1"/>
    <col min="5922" max="5922" width="5.44140625" style="5" bestFit="1" customWidth="1"/>
    <col min="5923" max="5923" width="9.109375" style="5" customWidth="1"/>
    <col min="5924" max="5924" width="9.33203125" style="5" customWidth="1"/>
    <col min="5925" max="6144" width="11.5546875" style="5"/>
    <col min="6145" max="6145" width="3.6640625" style="5" customWidth="1"/>
    <col min="6146" max="6146" width="12.6640625" style="5" customWidth="1"/>
    <col min="6147" max="6148" width="7.88671875" style="5" bestFit="1" customWidth="1"/>
    <col min="6149" max="6149" width="8.44140625" style="5" bestFit="1" customWidth="1"/>
    <col min="6150" max="6150" width="0.88671875" style="5" customWidth="1"/>
    <col min="6151" max="6151" width="6.6640625" style="5" customWidth="1"/>
    <col min="6152" max="6152" width="7.6640625" style="5" customWidth="1"/>
    <col min="6153" max="6153" width="9.5546875" style="5" bestFit="1" customWidth="1"/>
    <col min="6154" max="6154" width="8.88671875" style="5" customWidth="1"/>
    <col min="6155" max="6155" width="9.5546875" style="5" bestFit="1" customWidth="1"/>
    <col min="6156" max="6156" width="7" style="5" customWidth="1"/>
    <col min="6157" max="6157" width="9.5546875" style="5" bestFit="1" customWidth="1"/>
    <col min="6158" max="6158" width="1" style="5" customWidth="1"/>
    <col min="6159" max="6159" width="8.88671875" style="5" customWidth="1"/>
    <col min="6160" max="6160" width="0.6640625" style="5" customWidth="1"/>
    <col min="6161" max="6161" width="8.33203125" style="5" customWidth="1"/>
    <col min="6162" max="6162" width="9.5546875" style="5" bestFit="1" customWidth="1"/>
    <col min="6163" max="6163" width="0.6640625" style="5" customWidth="1"/>
    <col min="6164" max="6164" width="9.88671875" style="5" bestFit="1" customWidth="1"/>
    <col min="6165" max="6165" width="1.109375" style="5" customWidth="1"/>
    <col min="6166" max="6166" width="9.33203125" style="5" customWidth="1"/>
    <col min="6167" max="6167" width="9.5546875" style="5" bestFit="1" customWidth="1"/>
    <col min="6168" max="6168" width="0.88671875" style="5" customWidth="1"/>
    <col min="6169" max="6169" width="9" style="5" customWidth="1"/>
    <col min="6170" max="6170" width="0.5546875" style="5" customWidth="1"/>
    <col min="6171" max="6171" width="7.88671875" style="5" bestFit="1" customWidth="1"/>
    <col min="6172" max="6172" width="9.109375" style="5" customWidth="1"/>
    <col min="6173" max="6173" width="1.33203125" style="5" customWidth="1"/>
    <col min="6174" max="6174" width="9.109375" style="5" customWidth="1"/>
    <col min="6175" max="6175" width="6.109375" style="5" bestFit="1" customWidth="1"/>
    <col min="6176" max="6176" width="9.109375" style="5" customWidth="1"/>
    <col min="6177" max="6177" width="9.33203125" style="5" customWidth="1"/>
    <col min="6178" max="6178" width="5.44140625" style="5" bestFit="1" customWidth="1"/>
    <col min="6179" max="6179" width="9.109375" style="5" customWidth="1"/>
    <col min="6180" max="6180" width="9.33203125" style="5" customWidth="1"/>
    <col min="6181" max="6400" width="11.5546875" style="5"/>
    <col min="6401" max="6401" width="3.6640625" style="5" customWidth="1"/>
    <col min="6402" max="6402" width="12.6640625" style="5" customWidth="1"/>
    <col min="6403" max="6404" width="7.88671875" style="5" bestFit="1" customWidth="1"/>
    <col min="6405" max="6405" width="8.44140625" style="5" bestFit="1" customWidth="1"/>
    <col min="6406" max="6406" width="0.88671875" style="5" customWidth="1"/>
    <col min="6407" max="6407" width="6.6640625" style="5" customWidth="1"/>
    <col min="6408" max="6408" width="7.6640625" style="5" customWidth="1"/>
    <col min="6409" max="6409" width="9.5546875" style="5" bestFit="1" customWidth="1"/>
    <col min="6410" max="6410" width="8.88671875" style="5" customWidth="1"/>
    <col min="6411" max="6411" width="9.5546875" style="5" bestFit="1" customWidth="1"/>
    <col min="6412" max="6412" width="7" style="5" customWidth="1"/>
    <col min="6413" max="6413" width="9.5546875" style="5" bestFit="1" customWidth="1"/>
    <col min="6414" max="6414" width="1" style="5" customWidth="1"/>
    <col min="6415" max="6415" width="8.88671875" style="5" customWidth="1"/>
    <col min="6416" max="6416" width="0.6640625" style="5" customWidth="1"/>
    <col min="6417" max="6417" width="8.33203125" style="5" customWidth="1"/>
    <col min="6418" max="6418" width="9.5546875" style="5" bestFit="1" customWidth="1"/>
    <col min="6419" max="6419" width="0.6640625" style="5" customWidth="1"/>
    <col min="6420" max="6420" width="9.88671875" style="5" bestFit="1" customWidth="1"/>
    <col min="6421" max="6421" width="1.109375" style="5" customWidth="1"/>
    <col min="6422" max="6422" width="9.33203125" style="5" customWidth="1"/>
    <col min="6423" max="6423" width="9.5546875" style="5" bestFit="1" customWidth="1"/>
    <col min="6424" max="6424" width="0.88671875" style="5" customWidth="1"/>
    <col min="6425" max="6425" width="9" style="5" customWidth="1"/>
    <col min="6426" max="6426" width="0.5546875" style="5" customWidth="1"/>
    <col min="6427" max="6427" width="7.88671875" style="5" bestFit="1" customWidth="1"/>
    <col min="6428" max="6428" width="9.109375" style="5" customWidth="1"/>
    <col min="6429" max="6429" width="1.33203125" style="5" customWidth="1"/>
    <col min="6430" max="6430" width="9.109375" style="5" customWidth="1"/>
    <col min="6431" max="6431" width="6.109375" style="5" bestFit="1" customWidth="1"/>
    <col min="6432" max="6432" width="9.109375" style="5" customWidth="1"/>
    <col min="6433" max="6433" width="9.33203125" style="5" customWidth="1"/>
    <col min="6434" max="6434" width="5.44140625" style="5" bestFit="1" customWidth="1"/>
    <col min="6435" max="6435" width="9.109375" style="5" customWidth="1"/>
    <col min="6436" max="6436" width="9.33203125" style="5" customWidth="1"/>
    <col min="6437" max="6656" width="11.5546875" style="5"/>
    <col min="6657" max="6657" width="3.6640625" style="5" customWidth="1"/>
    <col min="6658" max="6658" width="12.6640625" style="5" customWidth="1"/>
    <col min="6659" max="6660" width="7.88671875" style="5" bestFit="1" customWidth="1"/>
    <col min="6661" max="6661" width="8.44140625" style="5" bestFit="1" customWidth="1"/>
    <col min="6662" max="6662" width="0.88671875" style="5" customWidth="1"/>
    <col min="6663" max="6663" width="6.6640625" style="5" customWidth="1"/>
    <col min="6664" max="6664" width="7.6640625" style="5" customWidth="1"/>
    <col min="6665" max="6665" width="9.5546875" style="5" bestFit="1" customWidth="1"/>
    <col min="6666" max="6666" width="8.88671875" style="5" customWidth="1"/>
    <col min="6667" max="6667" width="9.5546875" style="5" bestFit="1" customWidth="1"/>
    <col min="6668" max="6668" width="7" style="5" customWidth="1"/>
    <col min="6669" max="6669" width="9.5546875" style="5" bestFit="1" customWidth="1"/>
    <col min="6670" max="6670" width="1" style="5" customWidth="1"/>
    <col min="6671" max="6671" width="8.88671875" style="5" customWidth="1"/>
    <col min="6672" max="6672" width="0.6640625" style="5" customWidth="1"/>
    <col min="6673" max="6673" width="8.33203125" style="5" customWidth="1"/>
    <col min="6674" max="6674" width="9.5546875" style="5" bestFit="1" customWidth="1"/>
    <col min="6675" max="6675" width="0.6640625" style="5" customWidth="1"/>
    <col min="6676" max="6676" width="9.88671875" style="5" bestFit="1" customWidth="1"/>
    <col min="6677" max="6677" width="1.109375" style="5" customWidth="1"/>
    <col min="6678" max="6678" width="9.33203125" style="5" customWidth="1"/>
    <col min="6679" max="6679" width="9.5546875" style="5" bestFit="1" customWidth="1"/>
    <col min="6680" max="6680" width="0.88671875" style="5" customWidth="1"/>
    <col min="6681" max="6681" width="9" style="5" customWidth="1"/>
    <col min="6682" max="6682" width="0.5546875" style="5" customWidth="1"/>
    <col min="6683" max="6683" width="7.88671875" style="5" bestFit="1" customWidth="1"/>
    <col min="6684" max="6684" width="9.109375" style="5" customWidth="1"/>
    <col min="6685" max="6685" width="1.33203125" style="5" customWidth="1"/>
    <col min="6686" max="6686" width="9.109375" style="5" customWidth="1"/>
    <col min="6687" max="6687" width="6.109375" style="5" bestFit="1" customWidth="1"/>
    <col min="6688" max="6688" width="9.109375" style="5" customWidth="1"/>
    <col min="6689" max="6689" width="9.33203125" style="5" customWidth="1"/>
    <col min="6690" max="6690" width="5.44140625" style="5" bestFit="1" customWidth="1"/>
    <col min="6691" max="6691" width="9.109375" style="5" customWidth="1"/>
    <col min="6692" max="6692" width="9.33203125" style="5" customWidth="1"/>
    <col min="6693" max="6912" width="11.5546875" style="5"/>
    <col min="6913" max="6913" width="3.6640625" style="5" customWidth="1"/>
    <col min="6914" max="6914" width="12.6640625" style="5" customWidth="1"/>
    <col min="6915" max="6916" width="7.88671875" style="5" bestFit="1" customWidth="1"/>
    <col min="6917" max="6917" width="8.44140625" style="5" bestFit="1" customWidth="1"/>
    <col min="6918" max="6918" width="0.88671875" style="5" customWidth="1"/>
    <col min="6919" max="6919" width="6.6640625" style="5" customWidth="1"/>
    <col min="6920" max="6920" width="7.6640625" style="5" customWidth="1"/>
    <col min="6921" max="6921" width="9.5546875" style="5" bestFit="1" customWidth="1"/>
    <col min="6922" max="6922" width="8.88671875" style="5" customWidth="1"/>
    <col min="6923" max="6923" width="9.5546875" style="5" bestFit="1" customWidth="1"/>
    <col min="6924" max="6924" width="7" style="5" customWidth="1"/>
    <col min="6925" max="6925" width="9.5546875" style="5" bestFit="1" customWidth="1"/>
    <col min="6926" max="6926" width="1" style="5" customWidth="1"/>
    <col min="6927" max="6927" width="8.88671875" style="5" customWidth="1"/>
    <col min="6928" max="6928" width="0.6640625" style="5" customWidth="1"/>
    <col min="6929" max="6929" width="8.33203125" style="5" customWidth="1"/>
    <col min="6930" max="6930" width="9.5546875" style="5" bestFit="1" customWidth="1"/>
    <col min="6931" max="6931" width="0.6640625" style="5" customWidth="1"/>
    <col min="6932" max="6932" width="9.88671875" style="5" bestFit="1" customWidth="1"/>
    <col min="6933" max="6933" width="1.109375" style="5" customWidth="1"/>
    <col min="6934" max="6934" width="9.33203125" style="5" customWidth="1"/>
    <col min="6935" max="6935" width="9.5546875" style="5" bestFit="1" customWidth="1"/>
    <col min="6936" max="6936" width="0.88671875" style="5" customWidth="1"/>
    <col min="6937" max="6937" width="9" style="5" customWidth="1"/>
    <col min="6938" max="6938" width="0.5546875" style="5" customWidth="1"/>
    <col min="6939" max="6939" width="7.88671875" style="5" bestFit="1" customWidth="1"/>
    <col min="6940" max="6940" width="9.109375" style="5" customWidth="1"/>
    <col min="6941" max="6941" width="1.33203125" style="5" customWidth="1"/>
    <col min="6942" max="6942" width="9.109375" style="5" customWidth="1"/>
    <col min="6943" max="6943" width="6.109375" style="5" bestFit="1" customWidth="1"/>
    <col min="6944" max="6944" width="9.109375" style="5" customWidth="1"/>
    <col min="6945" max="6945" width="9.33203125" style="5" customWidth="1"/>
    <col min="6946" max="6946" width="5.44140625" style="5" bestFit="1" customWidth="1"/>
    <col min="6947" max="6947" width="9.109375" style="5" customWidth="1"/>
    <col min="6948" max="6948" width="9.33203125" style="5" customWidth="1"/>
    <col min="6949" max="7168" width="11.5546875" style="5"/>
    <col min="7169" max="7169" width="3.6640625" style="5" customWidth="1"/>
    <col min="7170" max="7170" width="12.6640625" style="5" customWidth="1"/>
    <col min="7171" max="7172" width="7.88671875" style="5" bestFit="1" customWidth="1"/>
    <col min="7173" max="7173" width="8.44140625" style="5" bestFit="1" customWidth="1"/>
    <col min="7174" max="7174" width="0.88671875" style="5" customWidth="1"/>
    <col min="7175" max="7175" width="6.6640625" style="5" customWidth="1"/>
    <col min="7176" max="7176" width="7.6640625" style="5" customWidth="1"/>
    <col min="7177" max="7177" width="9.5546875" style="5" bestFit="1" customWidth="1"/>
    <col min="7178" max="7178" width="8.88671875" style="5" customWidth="1"/>
    <col min="7179" max="7179" width="9.5546875" style="5" bestFit="1" customWidth="1"/>
    <col min="7180" max="7180" width="7" style="5" customWidth="1"/>
    <col min="7181" max="7181" width="9.5546875" style="5" bestFit="1" customWidth="1"/>
    <col min="7182" max="7182" width="1" style="5" customWidth="1"/>
    <col min="7183" max="7183" width="8.88671875" style="5" customWidth="1"/>
    <col min="7184" max="7184" width="0.6640625" style="5" customWidth="1"/>
    <col min="7185" max="7185" width="8.33203125" style="5" customWidth="1"/>
    <col min="7186" max="7186" width="9.5546875" style="5" bestFit="1" customWidth="1"/>
    <col min="7187" max="7187" width="0.6640625" style="5" customWidth="1"/>
    <col min="7188" max="7188" width="9.88671875" style="5" bestFit="1" customWidth="1"/>
    <col min="7189" max="7189" width="1.109375" style="5" customWidth="1"/>
    <col min="7190" max="7190" width="9.33203125" style="5" customWidth="1"/>
    <col min="7191" max="7191" width="9.5546875" style="5" bestFit="1" customWidth="1"/>
    <col min="7192" max="7192" width="0.88671875" style="5" customWidth="1"/>
    <col min="7193" max="7193" width="9" style="5" customWidth="1"/>
    <col min="7194" max="7194" width="0.5546875" style="5" customWidth="1"/>
    <col min="7195" max="7195" width="7.88671875" style="5" bestFit="1" customWidth="1"/>
    <col min="7196" max="7196" width="9.109375" style="5" customWidth="1"/>
    <col min="7197" max="7197" width="1.33203125" style="5" customWidth="1"/>
    <col min="7198" max="7198" width="9.109375" style="5" customWidth="1"/>
    <col min="7199" max="7199" width="6.109375" style="5" bestFit="1" customWidth="1"/>
    <col min="7200" max="7200" width="9.109375" style="5" customWidth="1"/>
    <col min="7201" max="7201" width="9.33203125" style="5" customWidth="1"/>
    <col min="7202" max="7202" width="5.44140625" style="5" bestFit="1" customWidth="1"/>
    <col min="7203" max="7203" width="9.109375" style="5" customWidth="1"/>
    <col min="7204" max="7204" width="9.33203125" style="5" customWidth="1"/>
    <col min="7205" max="7424" width="11.5546875" style="5"/>
    <col min="7425" max="7425" width="3.6640625" style="5" customWidth="1"/>
    <col min="7426" max="7426" width="12.6640625" style="5" customWidth="1"/>
    <col min="7427" max="7428" width="7.88671875" style="5" bestFit="1" customWidth="1"/>
    <col min="7429" max="7429" width="8.44140625" style="5" bestFit="1" customWidth="1"/>
    <col min="7430" max="7430" width="0.88671875" style="5" customWidth="1"/>
    <col min="7431" max="7431" width="6.6640625" style="5" customWidth="1"/>
    <col min="7432" max="7432" width="7.6640625" style="5" customWidth="1"/>
    <col min="7433" max="7433" width="9.5546875" style="5" bestFit="1" customWidth="1"/>
    <col min="7434" max="7434" width="8.88671875" style="5" customWidth="1"/>
    <col min="7435" max="7435" width="9.5546875" style="5" bestFit="1" customWidth="1"/>
    <col min="7436" max="7436" width="7" style="5" customWidth="1"/>
    <col min="7437" max="7437" width="9.5546875" style="5" bestFit="1" customWidth="1"/>
    <col min="7438" max="7438" width="1" style="5" customWidth="1"/>
    <col min="7439" max="7439" width="8.88671875" style="5" customWidth="1"/>
    <col min="7440" max="7440" width="0.6640625" style="5" customWidth="1"/>
    <col min="7441" max="7441" width="8.33203125" style="5" customWidth="1"/>
    <col min="7442" max="7442" width="9.5546875" style="5" bestFit="1" customWidth="1"/>
    <col min="7443" max="7443" width="0.6640625" style="5" customWidth="1"/>
    <col min="7444" max="7444" width="9.88671875" style="5" bestFit="1" customWidth="1"/>
    <col min="7445" max="7445" width="1.109375" style="5" customWidth="1"/>
    <col min="7446" max="7446" width="9.33203125" style="5" customWidth="1"/>
    <col min="7447" max="7447" width="9.5546875" style="5" bestFit="1" customWidth="1"/>
    <col min="7448" max="7448" width="0.88671875" style="5" customWidth="1"/>
    <col min="7449" max="7449" width="9" style="5" customWidth="1"/>
    <col min="7450" max="7450" width="0.5546875" style="5" customWidth="1"/>
    <col min="7451" max="7451" width="7.88671875" style="5" bestFit="1" customWidth="1"/>
    <col min="7452" max="7452" width="9.109375" style="5" customWidth="1"/>
    <col min="7453" max="7453" width="1.33203125" style="5" customWidth="1"/>
    <col min="7454" max="7454" width="9.109375" style="5" customWidth="1"/>
    <col min="7455" max="7455" width="6.109375" style="5" bestFit="1" customWidth="1"/>
    <col min="7456" max="7456" width="9.109375" style="5" customWidth="1"/>
    <col min="7457" max="7457" width="9.33203125" style="5" customWidth="1"/>
    <col min="7458" max="7458" width="5.44140625" style="5" bestFit="1" customWidth="1"/>
    <col min="7459" max="7459" width="9.109375" style="5" customWidth="1"/>
    <col min="7460" max="7460" width="9.33203125" style="5" customWidth="1"/>
    <col min="7461" max="7680" width="11.5546875" style="5"/>
    <col min="7681" max="7681" width="3.6640625" style="5" customWidth="1"/>
    <col min="7682" max="7682" width="12.6640625" style="5" customWidth="1"/>
    <col min="7683" max="7684" width="7.88671875" style="5" bestFit="1" customWidth="1"/>
    <col min="7685" max="7685" width="8.44140625" style="5" bestFit="1" customWidth="1"/>
    <col min="7686" max="7686" width="0.88671875" style="5" customWidth="1"/>
    <col min="7687" max="7687" width="6.6640625" style="5" customWidth="1"/>
    <col min="7688" max="7688" width="7.6640625" style="5" customWidth="1"/>
    <col min="7689" max="7689" width="9.5546875" style="5" bestFit="1" customWidth="1"/>
    <col min="7690" max="7690" width="8.88671875" style="5" customWidth="1"/>
    <col min="7691" max="7691" width="9.5546875" style="5" bestFit="1" customWidth="1"/>
    <col min="7692" max="7692" width="7" style="5" customWidth="1"/>
    <col min="7693" max="7693" width="9.5546875" style="5" bestFit="1" customWidth="1"/>
    <col min="7694" max="7694" width="1" style="5" customWidth="1"/>
    <col min="7695" max="7695" width="8.88671875" style="5" customWidth="1"/>
    <col min="7696" max="7696" width="0.6640625" style="5" customWidth="1"/>
    <col min="7697" max="7697" width="8.33203125" style="5" customWidth="1"/>
    <col min="7698" max="7698" width="9.5546875" style="5" bestFit="1" customWidth="1"/>
    <col min="7699" max="7699" width="0.6640625" style="5" customWidth="1"/>
    <col min="7700" max="7700" width="9.88671875" style="5" bestFit="1" customWidth="1"/>
    <col min="7701" max="7701" width="1.109375" style="5" customWidth="1"/>
    <col min="7702" max="7702" width="9.33203125" style="5" customWidth="1"/>
    <col min="7703" max="7703" width="9.5546875" style="5" bestFit="1" customWidth="1"/>
    <col min="7704" max="7704" width="0.88671875" style="5" customWidth="1"/>
    <col min="7705" max="7705" width="9" style="5" customWidth="1"/>
    <col min="7706" max="7706" width="0.5546875" style="5" customWidth="1"/>
    <col min="7707" max="7707" width="7.88671875" style="5" bestFit="1" customWidth="1"/>
    <col min="7708" max="7708" width="9.109375" style="5" customWidth="1"/>
    <col min="7709" max="7709" width="1.33203125" style="5" customWidth="1"/>
    <col min="7710" max="7710" width="9.109375" style="5" customWidth="1"/>
    <col min="7711" max="7711" width="6.109375" style="5" bestFit="1" customWidth="1"/>
    <col min="7712" max="7712" width="9.109375" style="5" customWidth="1"/>
    <col min="7713" max="7713" width="9.33203125" style="5" customWidth="1"/>
    <col min="7714" max="7714" width="5.44140625" style="5" bestFit="1" customWidth="1"/>
    <col min="7715" max="7715" width="9.109375" style="5" customWidth="1"/>
    <col min="7716" max="7716" width="9.33203125" style="5" customWidth="1"/>
    <col min="7717" max="7936" width="11.5546875" style="5"/>
    <col min="7937" max="7937" width="3.6640625" style="5" customWidth="1"/>
    <col min="7938" max="7938" width="12.6640625" style="5" customWidth="1"/>
    <col min="7939" max="7940" width="7.88671875" style="5" bestFit="1" customWidth="1"/>
    <col min="7941" max="7941" width="8.44140625" style="5" bestFit="1" customWidth="1"/>
    <col min="7942" max="7942" width="0.88671875" style="5" customWidth="1"/>
    <col min="7943" max="7943" width="6.6640625" style="5" customWidth="1"/>
    <col min="7944" max="7944" width="7.6640625" style="5" customWidth="1"/>
    <col min="7945" max="7945" width="9.5546875" style="5" bestFit="1" customWidth="1"/>
    <col min="7946" max="7946" width="8.88671875" style="5" customWidth="1"/>
    <col min="7947" max="7947" width="9.5546875" style="5" bestFit="1" customWidth="1"/>
    <col min="7948" max="7948" width="7" style="5" customWidth="1"/>
    <col min="7949" max="7949" width="9.5546875" style="5" bestFit="1" customWidth="1"/>
    <col min="7950" max="7950" width="1" style="5" customWidth="1"/>
    <col min="7951" max="7951" width="8.88671875" style="5" customWidth="1"/>
    <col min="7952" max="7952" width="0.6640625" style="5" customWidth="1"/>
    <col min="7953" max="7953" width="8.33203125" style="5" customWidth="1"/>
    <col min="7954" max="7954" width="9.5546875" style="5" bestFit="1" customWidth="1"/>
    <col min="7955" max="7955" width="0.6640625" style="5" customWidth="1"/>
    <col min="7956" max="7956" width="9.88671875" style="5" bestFit="1" customWidth="1"/>
    <col min="7957" max="7957" width="1.109375" style="5" customWidth="1"/>
    <col min="7958" max="7958" width="9.33203125" style="5" customWidth="1"/>
    <col min="7959" max="7959" width="9.5546875" style="5" bestFit="1" customWidth="1"/>
    <col min="7960" max="7960" width="0.88671875" style="5" customWidth="1"/>
    <col min="7961" max="7961" width="9" style="5" customWidth="1"/>
    <col min="7962" max="7962" width="0.5546875" style="5" customWidth="1"/>
    <col min="7963" max="7963" width="7.88671875" style="5" bestFit="1" customWidth="1"/>
    <col min="7964" max="7964" width="9.109375" style="5" customWidth="1"/>
    <col min="7965" max="7965" width="1.33203125" style="5" customWidth="1"/>
    <col min="7966" max="7966" width="9.109375" style="5" customWidth="1"/>
    <col min="7967" max="7967" width="6.109375" style="5" bestFit="1" customWidth="1"/>
    <col min="7968" max="7968" width="9.109375" style="5" customWidth="1"/>
    <col min="7969" max="7969" width="9.33203125" style="5" customWidth="1"/>
    <col min="7970" max="7970" width="5.44140625" style="5" bestFit="1" customWidth="1"/>
    <col min="7971" max="7971" width="9.109375" style="5" customWidth="1"/>
    <col min="7972" max="7972" width="9.33203125" style="5" customWidth="1"/>
    <col min="7973" max="8192" width="11.5546875" style="5"/>
    <col min="8193" max="8193" width="3.6640625" style="5" customWidth="1"/>
    <col min="8194" max="8194" width="12.6640625" style="5" customWidth="1"/>
    <col min="8195" max="8196" width="7.88671875" style="5" bestFit="1" customWidth="1"/>
    <col min="8197" max="8197" width="8.44140625" style="5" bestFit="1" customWidth="1"/>
    <col min="8198" max="8198" width="0.88671875" style="5" customWidth="1"/>
    <col min="8199" max="8199" width="6.6640625" style="5" customWidth="1"/>
    <col min="8200" max="8200" width="7.6640625" style="5" customWidth="1"/>
    <col min="8201" max="8201" width="9.5546875" style="5" bestFit="1" customWidth="1"/>
    <col min="8202" max="8202" width="8.88671875" style="5" customWidth="1"/>
    <col min="8203" max="8203" width="9.5546875" style="5" bestFit="1" customWidth="1"/>
    <col min="8204" max="8204" width="7" style="5" customWidth="1"/>
    <col min="8205" max="8205" width="9.5546875" style="5" bestFit="1" customWidth="1"/>
    <col min="8206" max="8206" width="1" style="5" customWidth="1"/>
    <col min="8207" max="8207" width="8.88671875" style="5" customWidth="1"/>
    <col min="8208" max="8208" width="0.6640625" style="5" customWidth="1"/>
    <col min="8209" max="8209" width="8.33203125" style="5" customWidth="1"/>
    <col min="8210" max="8210" width="9.5546875" style="5" bestFit="1" customWidth="1"/>
    <col min="8211" max="8211" width="0.6640625" style="5" customWidth="1"/>
    <col min="8212" max="8212" width="9.88671875" style="5" bestFit="1" customWidth="1"/>
    <col min="8213" max="8213" width="1.109375" style="5" customWidth="1"/>
    <col min="8214" max="8214" width="9.33203125" style="5" customWidth="1"/>
    <col min="8215" max="8215" width="9.5546875" style="5" bestFit="1" customWidth="1"/>
    <col min="8216" max="8216" width="0.88671875" style="5" customWidth="1"/>
    <col min="8217" max="8217" width="9" style="5" customWidth="1"/>
    <col min="8218" max="8218" width="0.5546875" style="5" customWidth="1"/>
    <col min="8219" max="8219" width="7.88671875" style="5" bestFit="1" customWidth="1"/>
    <col min="8220" max="8220" width="9.109375" style="5" customWidth="1"/>
    <col min="8221" max="8221" width="1.33203125" style="5" customWidth="1"/>
    <col min="8222" max="8222" width="9.109375" style="5" customWidth="1"/>
    <col min="8223" max="8223" width="6.109375" style="5" bestFit="1" customWidth="1"/>
    <col min="8224" max="8224" width="9.109375" style="5" customWidth="1"/>
    <col min="8225" max="8225" width="9.33203125" style="5" customWidth="1"/>
    <col min="8226" max="8226" width="5.44140625" style="5" bestFit="1" customWidth="1"/>
    <col min="8227" max="8227" width="9.109375" style="5" customWidth="1"/>
    <col min="8228" max="8228" width="9.33203125" style="5" customWidth="1"/>
    <col min="8229" max="8448" width="11.5546875" style="5"/>
    <col min="8449" max="8449" width="3.6640625" style="5" customWidth="1"/>
    <col min="8450" max="8450" width="12.6640625" style="5" customWidth="1"/>
    <col min="8451" max="8452" width="7.88671875" style="5" bestFit="1" customWidth="1"/>
    <col min="8453" max="8453" width="8.44140625" style="5" bestFit="1" customWidth="1"/>
    <col min="8454" max="8454" width="0.88671875" style="5" customWidth="1"/>
    <col min="8455" max="8455" width="6.6640625" style="5" customWidth="1"/>
    <col min="8456" max="8456" width="7.6640625" style="5" customWidth="1"/>
    <col min="8457" max="8457" width="9.5546875" style="5" bestFit="1" customWidth="1"/>
    <col min="8458" max="8458" width="8.88671875" style="5" customWidth="1"/>
    <col min="8459" max="8459" width="9.5546875" style="5" bestFit="1" customWidth="1"/>
    <col min="8460" max="8460" width="7" style="5" customWidth="1"/>
    <col min="8461" max="8461" width="9.5546875" style="5" bestFit="1" customWidth="1"/>
    <col min="8462" max="8462" width="1" style="5" customWidth="1"/>
    <col min="8463" max="8463" width="8.88671875" style="5" customWidth="1"/>
    <col min="8464" max="8464" width="0.6640625" style="5" customWidth="1"/>
    <col min="8465" max="8465" width="8.33203125" style="5" customWidth="1"/>
    <col min="8466" max="8466" width="9.5546875" style="5" bestFit="1" customWidth="1"/>
    <col min="8467" max="8467" width="0.6640625" style="5" customWidth="1"/>
    <col min="8468" max="8468" width="9.88671875" style="5" bestFit="1" customWidth="1"/>
    <col min="8469" max="8469" width="1.109375" style="5" customWidth="1"/>
    <col min="8470" max="8470" width="9.33203125" style="5" customWidth="1"/>
    <col min="8471" max="8471" width="9.5546875" style="5" bestFit="1" customWidth="1"/>
    <col min="8472" max="8472" width="0.88671875" style="5" customWidth="1"/>
    <col min="8473" max="8473" width="9" style="5" customWidth="1"/>
    <col min="8474" max="8474" width="0.5546875" style="5" customWidth="1"/>
    <col min="8475" max="8475" width="7.88671875" style="5" bestFit="1" customWidth="1"/>
    <col min="8476" max="8476" width="9.109375" style="5" customWidth="1"/>
    <col min="8477" max="8477" width="1.33203125" style="5" customWidth="1"/>
    <col min="8478" max="8478" width="9.109375" style="5" customWidth="1"/>
    <col min="8479" max="8479" width="6.109375" style="5" bestFit="1" customWidth="1"/>
    <col min="8480" max="8480" width="9.109375" style="5" customWidth="1"/>
    <col min="8481" max="8481" width="9.33203125" style="5" customWidth="1"/>
    <col min="8482" max="8482" width="5.44140625" style="5" bestFit="1" customWidth="1"/>
    <col min="8483" max="8483" width="9.109375" style="5" customWidth="1"/>
    <col min="8484" max="8484" width="9.33203125" style="5" customWidth="1"/>
    <col min="8485" max="8704" width="11.5546875" style="5"/>
    <col min="8705" max="8705" width="3.6640625" style="5" customWidth="1"/>
    <col min="8706" max="8706" width="12.6640625" style="5" customWidth="1"/>
    <col min="8707" max="8708" width="7.88671875" style="5" bestFit="1" customWidth="1"/>
    <col min="8709" max="8709" width="8.44140625" style="5" bestFit="1" customWidth="1"/>
    <col min="8710" max="8710" width="0.88671875" style="5" customWidth="1"/>
    <col min="8711" max="8711" width="6.6640625" style="5" customWidth="1"/>
    <col min="8712" max="8712" width="7.6640625" style="5" customWidth="1"/>
    <col min="8713" max="8713" width="9.5546875" style="5" bestFit="1" customWidth="1"/>
    <col min="8714" max="8714" width="8.88671875" style="5" customWidth="1"/>
    <col min="8715" max="8715" width="9.5546875" style="5" bestFit="1" customWidth="1"/>
    <col min="8716" max="8716" width="7" style="5" customWidth="1"/>
    <col min="8717" max="8717" width="9.5546875" style="5" bestFit="1" customWidth="1"/>
    <col min="8718" max="8718" width="1" style="5" customWidth="1"/>
    <col min="8719" max="8719" width="8.88671875" style="5" customWidth="1"/>
    <col min="8720" max="8720" width="0.6640625" style="5" customWidth="1"/>
    <col min="8721" max="8721" width="8.33203125" style="5" customWidth="1"/>
    <col min="8722" max="8722" width="9.5546875" style="5" bestFit="1" customWidth="1"/>
    <col min="8723" max="8723" width="0.6640625" style="5" customWidth="1"/>
    <col min="8724" max="8724" width="9.88671875" style="5" bestFit="1" customWidth="1"/>
    <col min="8725" max="8725" width="1.109375" style="5" customWidth="1"/>
    <col min="8726" max="8726" width="9.33203125" style="5" customWidth="1"/>
    <col min="8727" max="8727" width="9.5546875" style="5" bestFit="1" customWidth="1"/>
    <col min="8728" max="8728" width="0.88671875" style="5" customWidth="1"/>
    <col min="8729" max="8729" width="9" style="5" customWidth="1"/>
    <col min="8730" max="8730" width="0.5546875" style="5" customWidth="1"/>
    <col min="8731" max="8731" width="7.88671875" style="5" bestFit="1" customWidth="1"/>
    <col min="8732" max="8732" width="9.109375" style="5" customWidth="1"/>
    <col min="8733" max="8733" width="1.33203125" style="5" customWidth="1"/>
    <col min="8734" max="8734" width="9.109375" style="5" customWidth="1"/>
    <col min="8735" max="8735" width="6.109375" style="5" bestFit="1" customWidth="1"/>
    <col min="8736" max="8736" width="9.109375" style="5" customWidth="1"/>
    <col min="8737" max="8737" width="9.33203125" style="5" customWidth="1"/>
    <col min="8738" max="8738" width="5.44140625" style="5" bestFit="1" customWidth="1"/>
    <col min="8739" max="8739" width="9.109375" style="5" customWidth="1"/>
    <col min="8740" max="8740" width="9.33203125" style="5" customWidth="1"/>
    <col min="8741" max="8960" width="11.5546875" style="5"/>
    <col min="8961" max="8961" width="3.6640625" style="5" customWidth="1"/>
    <col min="8962" max="8962" width="12.6640625" style="5" customWidth="1"/>
    <col min="8963" max="8964" width="7.88671875" style="5" bestFit="1" customWidth="1"/>
    <col min="8965" max="8965" width="8.44140625" style="5" bestFit="1" customWidth="1"/>
    <col min="8966" max="8966" width="0.88671875" style="5" customWidth="1"/>
    <col min="8967" max="8967" width="6.6640625" style="5" customWidth="1"/>
    <col min="8968" max="8968" width="7.6640625" style="5" customWidth="1"/>
    <col min="8969" max="8969" width="9.5546875" style="5" bestFit="1" customWidth="1"/>
    <col min="8970" max="8970" width="8.88671875" style="5" customWidth="1"/>
    <col min="8971" max="8971" width="9.5546875" style="5" bestFit="1" customWidth="1"/>
    <col min="8972" max="8972" width="7" style="5" customWidth="1"/>
    <col min="8973" max="8973" width="9.5546875" style="5" bestFit="1" customWidth="1"/>
    <col min="8974" max="8974" width="1" style="5" customWidth="1"/>
    <col min="8975" max="8975" width="8.88671875" style="5" customWidth="1"/>
    <col min="8976" max="8976" width="0.6640625" style="5" customWidth="1"/>
    <col min="8977" max="8977" width="8.33203125" style="5" customWidth="1"/>
    <col min="8978" max="8978" width="9.5546875" style="5" bestFit="1" customWidth="1"/>
    <col min="8979" max="8979" width="0.6640625" style="5" customWidth="1"/>
    <col min="8980" max="8980" width="9.88671875" style="5" bestFit="1" customWidth="1"/>
    <col min="8981" max="8981" width="1.109375" style="5" customWidth="1"/>
    <col min="8982" max="8982" width="9.33203125" style="5" customWidth="1"/>
    <col min="8983" max="8983" width="9.5546875" style="5" bestFit="1" customWidth="1"/>
    <col min="8984" max="8984" width="0.88671875" style="5" customWidth="1"/>
    <col min="8985" max="8985" width="9" style="5" customWidth="1"/>
    <col min="8986" max="8986" width="0.5546875" style="5" customWidth="1"/>
    <col min="8987" max="8987" width="7.88671875" style="5" bestFit="1" customWidth="1"/>
    <col min="8988" max="8988" width="9.109375" style="5" customWidth="1"/>
    <col min="8989" max="8989" width="1.33203125" style="5" customWidth="1"/>
    <col min="8990" max="8990" width="9.109375" style="5" customWidth="1"/>
    <col min="8991" max="8991" width="6.109375" style="5" bestFit="1" customWidth="1"/>
    <col min="8992" max="8992" width="9.109375" style="5" customWidth="1"/>
    <col min="8993" max="8993" width="9.33203125" style="5" customWidth="1"/>
    <col min="8994" max="8994" width="5.44140625" style="5" bestFit="1" customWidth="1"/>
    <col min="8995" max="8995" width="9.109375" style="5" customWidth="1"/>
    <col min="8996" max="8996" width="9.33203125" style="5" customWidth="1"/>
    <col min="8997" max="9216" width="11.5546875" style="5"/>
    <col min="9217" max="9217" width="3.6640625" style="5" customWidth="1"/>
    <col min="9218" max="9218" width="12.6640625" style="5" customWidth="1"/>
    <col min="9219" max="9220" width="7.88671875" style="5" bestFit="1" customWidth="1"/>
    <col min="9221" max="9221" width="8.44140625" style="5" bestFit="1" customWidth="1"/>
    <col min="9222" max="9222" width="0.88671875" style="5" customWidth="1"/>
    <col min="9223" max="9223" width="6.6640625" style="5" customWidth="1"/>
    <col min="9224" max="9224" width="7.6640625" style="5" customWidth="1"/>
    <col min="9225" max="9225" width="9.5546875" style="5" bestFit="1" customWidth="1"/>
    <col min="9226" max="9226" width="8.88671875" style="5" customWidth="1"/>
    <col min="9227" max="9227" width="9.5546875" style="5" bestFit="1" customWidth="1"/>
    <col min="9228" max="9228" width="7" style="5" customWidth="1"/>
    <col min="9229" max="9229" width="9.5546875" style="5" bestFit="1" customWidth="1"/>
    <col min="9230" max="9230" width="1" style="5" customWidth="1"/>
    <col min="9231" max="9231" width="8.88671875" style="5" customWidth="1"/>
    <col min="9232" max="9232" width="0.6640625" style="5" customWidth="1"/>
    <col min="9233" max="9233" width="8.33203125" style="5" customWidth="1"/>
    <col min="9234" max="9234" width="9.5546875" style="5" bestFit="1" customWidth="1"/>
    <col min="9235" max="9235" width="0.6640625" style="5" customWidth="1"/>
    <col min="9236" max="9236" width="9.88671875" style="5" bestFit="1" customWidth="1"/>
    <col min="9237" max="9237" width="1.109375" style="5" customWidth="1"/>
    <col min="9238" max="9238" width="9.33203125" style="5" customWidth="1"/>
    <col min="9239" max="9239" width="9.5546875" style="5" bestFit="1" customWidth="1"/>
    <col min="9240" max="9240" width="0.88671875" style="5" customWidth="1"/>
    <col min="9241" max="9241" width="9" style="5" customWidth="1"/>
    <col min="9242" max="9242" width="0.5546875" style="5" customWidth="1"/>
    <col min="9243" max="9243" width="7.88671875" style="5" bestFit="1" customWidth="1"/>
    <col min="9244" max="9244" width="9.109375" style="5" customWidth="1"/>
    <col min="9245" max="9245" width="1.33203125" style="5" customWidth="1"/>
    <col min="9246" max="9246" width="9.109375" style="5" customWidth="1"/>
    <col min="9247" max="9247" width="6.109375" style="5" bestFit="1" customWidth="1"/>
    <col min="9248" max="9248" width="9.109375" style="5" customWidth="1"/>
    <col min="9249" max="9249" width="9.33203125" style="5" customWidth="1"/>
    <col min="9250" max="9250" width="5.44140625" style="5" bestFit="1" customWidth="1"/>
    <col min="9251" max="9251" width="9.109375" style="5" customWidth="1"/>
    <col min="9252" max="9252" width="9.33203125" style="5" customWidth="1"/>
    <col min="9253" max="9472" width="11.5546875" style="5"/>
    <col min="9473" max="9473" width="3.6640625" style="5" customWidth="1"/>
    <col min="9474" max="9474" width="12.6640625" style="5" customWidth="1"/>
    <col min="9475" max="9476" width="7.88671875" style="5" bestFit="1" customWidth="1"/>
    <col min="9477" max="9477" width="8.44140625" style="5" bestFit="1" customWidth="1"/>
    <col min="9478" max="9478" width="0.88671875" style="5" customWidth="1"/>
    <col min="9479" max="9479" width="6.6640625" style="5" customWidth="1"/>
    <col min="9480" max="9480" width="7.6640625" style="5" customWidth="1"/>
    <col min="9481" max="9481" width="9.5546875" style="5" bestFit="1" customWidth="1"/>
    <col min="9482" max="9482" width="8.88671875" style="5" customWidth="1"/>
    <col min="9483" max="9483" width="9.5546875" style="5" bestFit="1" customWidth="1"/>
    <col min="9484" max="9484" width="7" style="5" customWidth="1"/>
    <col min="9485" max="9485" width="9.5546875" style="5" bestFit="1" customWidth="1"/>
    <col min="9486" max="9486" width="1" style="5" customWidth="1"/>
    <col min="9487" max="9487" width="8.88671875" style="5" customWidth="1"/>
    <col min="9488" max="9488" width="0.6640625" style="5" customWidth="1"/>
    <col min="9489" max="9489" width="8.33203125" style="5" customWidth="1"/>
    <col min="9490" max="9490" width="9.5546875" style="5" bestFit="1" customWidth="1"/>
    <col min="9491" max="9491" width="0.6640625" style="5" customWidth="1"/>
    <col min="9492" max="9492" width="9.88671875" style="5" bestFit="1" customWidth="1"/>
    <col min="9493" max="9493" width="1.109375" style="5" customWidth="1"/>
    <col min="9494" max="9494" width="9.33203125" style="5" customWidth="1"/>
    <col min="9495" max="9495" width="9.5546875" style="5" bestFit="1" customWidth="1"/>
    <col min="9496" max="9496" width="0.88671875" style="5" customWidth="1"/>
    <col min="9497" max="9497" width="9" style="5" customWidth="1"/>
    <col min="9498" max="9498" width="0.5546875" style="5" customWidth="1"/>
    <col min="9499" max="9499" width="7.88671875" style="5" bestFit="1" customWidth="1"/>
    <col min="9500" max="9500" width="9.109375" style="5" customWidth="1"/>
    <col min="9501" max="9501" width="1.33203125" style="5" customWidth="1"/>
    <col min="9502" max="9502" width="9.109375" style="5" customWidth="1"/>
    <col min="9503" max="9503" width="6.109375" style="5" bestFit="1" customWidth="1"/>
    <col min="9504" max="9504" width="9.109375" style="5" customWidth="1"/>
    <col min="9505" max="9505" width="9.33203125" style="5" customWidth="1"/>
    <col min="9506" max="9506" width="5.44140625" style="5" bestFit="1" customWidth="1"/>
    <col min="9507" max="9507" width="9.109375" style="5" customWidth="1"/>
    <col min="9508" max="9508" width="9.33203125" style="5" customWidth="1"/>
    <col min="9509" max="9728" width="11.5546875" style="5"/>
    <col min="9729" max="9729" width="3.6640625" style="5" customWidth="1"/>
    <col min="9730" max="9730" width="12.6640625" style="5" customWidth="1"/>
    <col min="9731" max="9732" width="7.88671875" style="5" bestFit="1" customWidth="1"/>
    <col min="9733" max="9733" width="8.44140625" style="5" bestFit="1" customWidth="1"/>
    <col min="9734" max="9734" width="0.88671875" style="5" customWidth="1"/>
    <col min="9735" max="9735" width="6.6640625" style="5" customWidth="1"/>
    <col min="9736" max="9736" width="7.6640625" style="5" customWidth="1"/>
    <col min="9737" max="9737" width="9.5546875" style="5" bestFit="1" customWidth="1"/>
    <col min="9738" max="9738" width="8.88671875" style="5" customWidth="1"/>
    <col min="9739" max="9739" width="9.5546875" style="5" bestFit="1" customWidth="1"/>
    <col min="9740" max="9740" width="7" style="5" customWidth="1"/>
    <col min="9741" max="9741" width="9.5546875" style="5" bestFit="1" customWidth="1"/>
    <col min="9742" max="9742" width="1" style="5" customWidth="1"/>
    <col min="9743" max="9743" width="8.88671875" style="5" customWidth="1"/>
    <col min="9744" max="9744" width="0.6640625" style="5" customWidth="1"/>
    <col min="9745" max="9745" width="8.33203125" style="5" customWidth="1"/>
    <col min="9746" max="9746" width="9.5546875" style="5" bestFit="1" customWidth="1"/>
    <col min="9747" max="9747" width="0.6640625" style="5" customWidth="1"/>
    <col min="9748" max="9748" width="9.88671875" style="5" bestFit="1" customWidth="1"/>
    <col min="9749" max="9749" width="1.109375" style="5" customWidth="1"/>
    <col min="9750" max="9750" width="9.33203125" style="5" customWidth="1"/>
    <col min="9751" max="9751" width="9.5546875" style="5" bestFit="1" customWidth="1"/>
    <col min="9752" max="9752" width="0.88671875" style="5" customWidth="1"/>
    <col min="9753" max="9753" width="9" style="5" customWidth="1"/>
    <col min="9754" max="9754" width="0.5546875" style="5" customWidth="1"/>
    <col min="9755" max="9755" width="7.88671875" style="5" bestFit="1" customWidth="1"/>
    <col min="9756" max="9756" width="9.109375" style="5" customWidth="1"/>
    <col min="9757" max="9757" width="1.33203125" style="5" customWidth="1"/>
    <col min="9758" max="9758" width="9.109375" style="5" customWidth="1"/>
    <col min="9759" max="9759" width="6.109375" style="5" bestFit="1" customWidth="1"/>
    <col min="9760" max="9760" width="9.109375" style="5" customWidth="1"/>
    <col min="9761" max="9761" width="9.33203125" style="5" customWidth="1"/>
    <col min="9762" max="9762" width="5.44140625" style="5" bestFit="1" customWidth="1"/>
    <col min="9763" max="9763" width="9.109375" style="5" customWidth="1"/>
    <col min="9764" max="9764" width="9.33203125" style="5" customWidth="1"/>
    <col min="9765" max="9984" width="11.5546875" style="5"/>
    <col min="9985" max="9985" width="3.6640625" style="5" customWidth="1"/>
    <col min="9986" max="9986" width="12.6640625" style="5" customWidth="1"/>
    <col min="9987" max="9988" width="7.88671875" style="5" bestFit="1" customWidth="1"/>
    <col min="9989" max="9989" width="8.44140625" style="5" bestFit="1" customWidth="1"/>
    <col min="9990" max="9990" width="0.88671875" style="5" customWidth="1"/>
    <col min="9991" max="9991" width="6.6640625" style="5" customWidth="1"/>
    <col min="9992" max="9992" width="7.6640625" style="5" customWidth="1"/>
    <col min="9993" max="9993" width="9.5546875" style="5" bestFit="1" customWidth="1"/>
    <col min="9994" max="9994" width="8.88671875" style="5" customWidth="1"/>
    <col min="9995" max="9995" width="9.5546875" style="5" bestFit="1" customWidth="1"/>
    <col min="9996" max="9996" width="7" style="5" customWidth="1"/>
    <col min="9997" max="9997" width="9.5546875" style="5" bestFit="1" customWidth="1"/>
    <col min="9998" max="9998" width="1" style="5" customWidth="1"/>
    <col min="9999" max="9999" width="8.88671875" style="5" customWidth="1"/>
    <col min="10000" max="10000" width="0.6640625" style="5" customWidth="1"/>
    <col min="10001" max="10001" width="8.33203125" style="5" customWidth="1"/>
    <col min="10002" max="10002" width="9.5546875" style="5" bestFit="1" customWidth="1"/>
    <col min="10003" max="10003" width="0.6640625" style="5" customWidth="1"/>
    <col min="10004" max="10004" width="9.88671875" style="5" bestFit="1" customWidth="1"/>
    <col min="10005" max="10005" width="1.109375" style="5" customWidth="1"/>
    <col min="10006" max="10006" width="9.33203125" style="5" customWidth="1"/>
    <col min="10007" max="10007" width="9.5546875" style="5" bestFit="1" customWidth="1"/>
    <col min="10008" max="10008" width="0.88671875" style="5" customWidth="1"/>
    <col min="10009" max="10009" width="9" style="5" customWidth="1"/>
    <col min="10010" max="10010" width="0.5546875" style="5" customWidth="1"/>
    <col min="10011" max="10011" width="7.88671875" style="5" bestFit="1" customWidth="1"/>
    <col min="10012" max="10012" width="9.109375" style="5" customWidth="1"/>
    <col min="10013" max="10013" width="1.33203125" style="5" customWidth="1"/>
    <col min="10014" max="10014" width="9.109375" style="5" customWidth="1"/>
    <col min="10015" max="10015" width="6.109375" style="5" bestFit="1" customWidth="1"/>
    <col min="10016" max="10016" width="9.109375" style="5" customWidth="1"/>
    <col min="10017" max="10017" width="9.33203125" style="5" customWidth="1"/>
    <col min="10018" max="10018" width="5.44140625" style="5" bestFit="1" customWidth="1"/>
    <col min="10019" max="10019" width="9.109375" style="5" customWidth="1"/>
    <col min="10020" max="10020" width="9.33203125" style="5" customWidth="1"/>
    <col min="10021" max="10240" width="11.5546875" style="5"/>
    <col min="10241" max="10241" width="3.6640625" style="5" customWidth="1"/>
    <col min="10242" max="10242" width="12.6640625" style="5" customWidth="1"/>
    <col min="10243" max="10244" width="7.88671875" style="5" bestFit="1" customWidth="1"/>
    <col min="10245" max="10245" width="8.44140625" style="5" bestFit="1" customWidth="1"/>
    <col min="10246" max="10246" width="0.88671875" style="5" customWidth="1"/>
    <col min="10247" max="10247" width="6.6640625" style="5" customWidth="1"/>
    <col min="10248" max="10248" width="7.6640625" style="5" customWidth="1"/>
    <col min="10249" max="10249" width="9.5546875" style="5" bestFit="1" customWidth="1"/>
    <col min="10250" max="10250" width="8.88671875" style="5" customWidth="1"/>
    <col min="10251" max="10251" width="9.5546875" style="5" bestFit="1" customWidth="1"/>
    <col min="10252" max="10252" width="7" style="5" customWidth="1"/>
    <col min="10253" max="10253" width="9.5546875" style="5" bestFit="1" customWidth="1"/>
    <col min="10254" max="10254" width="1" style="5" customWidth="1"/>
    <col min="10255" max="10255" width="8.88671875" style="5" customWidth="1"/>
    <col min="10256" max="10256" width="0.6640625" style="5" customWidth="1"/>
    <col min="10257" max="10257" width="8.33203125" style="5" customWidth="1"/>
    <col min="10258" max="10258" width="9.5546875" style="5" bestFit="1" customWidth="1"/>
    <col min="10259" max="10259" width="0.6640625" style="5" customWidth="1"/>
    <col min="10260" max="10260" width="9.88671875" style="5" bestFit="1" customWidth="1"/>
    <col min="10261" max="10261" width="1.109375" style="5" customWidth="1"/>
    <col min="10262" max="10262" width="9.33203125" style="5" customWidth="1"/>
    <col min="10263" max="10263" width="9.5546875" style="5" bestFit="1" customWidth="1"/>
    <col min="10264" max="10264" width="0.88671875" style="5" customWidth="1"/>
    <col min="10265" max="10265" width="9" style="5" customWidth="1"/>
    <col min="10266" max="10266" width="0.5546875" style="5" customWidth="1"/>
    <col min="10267" max="10267" width="7.88671875" style="5" bestFit="1" customWidth="1"/>
    <col min="10268" max="10268" width="9.109375" style="5" customWidth="1"/>
    <col min="10269" max="10269" width="1.33203125" style="5" customWidth="1"/>
    <col min="10270" max="10270" width="9.109375" style="5" customWidth="1"/>
    <col min="10271" max="10271" width="6.109375" style="5" bestFit="1" customWidth="1"/>
    <col min="10272" max="10272" width="9.109375" style="5" customWidth="1"/>
    <col min="10273" max="10273" width="9.33203125" style="5" customWidth="1"/>
    <col min="10274" max="10274" width="5.44140625" style="5" bestFit="1" customWidth="1"/>
    <col min="10275" max="10275" width="9.109375" style="5" customWidth="1"/>
    <col min="10276" max="10276" width="9.33203125" style="5" customWidth="1"/>
    <col min="10277" max="10496" width="11.5546875" style="5"/>
    <col min="10497" max="10497" width="3.6640625" style="5" customWidth="1"/>
    <col min="10498" max="10498" width="12.6640625" style="5" customWidth="1"/>
    <col min="10499" max="10500" width="7.88671875" style="5" bestFit="1" customWidth="1"/>
    <col min="10501" max="10501" width="8.44140625" style="5" bestFit="1" customWidth="1"/>
    <col min="10502" max="10502" width="0.88671875" style="5" customWidth="1"/>
    <col min="10503" max="10503" width="6.6640625" style="5" customWidth="1"/>
    <col min="10504" max="10504" width="7.6640625" style="5" customWidth="1"/>
    <col min="10505" max="10505" width="9.5546875" style="5" bestFit="1" customWidth="1"/>
    <col min="10506" max="10506" width="8.88671875" style="5" customWidth="1"/>
    <col min="10507" max="10507" width="9.5546875" style="5" bestFit="1" customWidth="1"/>
    <col min="10508" max="10508" width="7" style="5" customWidth="1"/>
    <col min="10509" max="10509" width="9.5546875" style="5" bestFit="1" customWidth="1"/>
    <col min="10510" max="10510" width="1" style="5" customWidth="1"/>
    <col min="10511" max="10511" width="8.88671875" style="5" customWidth="1"/>
    <col min="10512" max="10512" width="0.6640625" style="5" customWidth="1"/>
    <col min="10513" max="10513" width="8.33203125" style="5" customWidth="1"/>
    <col min="10514" max="10514" width="9.5546875" style="5" bestFit="1" customWidth="1"/>
    <col min="10515" max="10515" width="0.6640625" style="5" customWidth="1"/>
    <col min="10516" max="10516" width="9.88671875" style="5" bestFit="1" customWidth="1"/>
    <col min="10517" max="10517" width="1.109375" style="5" customWidth="1"/>
    <col min="10518" max="10518" width="9.33203125" style="5" customWidth="1"/>
    <col min="10519" max="10519" width="9.5546875" style="5" bestFit="1" customWidth="1"/>
    <col min="10520" max="10520" width="0.88671875" style="5" customWidth="1"/>
    <col min="10521" max="10521" width="9" style="5" customWidth="1"/>
    <col min="10522" max="10522" width="0.5546875" style="5" customWidth="1"/>
    <col min="10523" max="10523" width="7.88671875" style="5" bestFit="1" customWidth="1"/>
    <col min="10524" max="10524" width="9.109375" style="5" customWidth="1"/>
    <col min="10525" max="10525" width="1.33203125" style="5" customWidth="1"/>
    <col min="10526" max="10526" width="9.109375" style="5" customWidth="1"/>
    <col min="10527" max="10527" width="6.109375" style="5" bestFit="1" customWidth="1"/>
    <col min="10528" max="10528" width="9.109375" style="5" customWidth="1"/>
    <col min="10529" max="10529" width="9.33203125" style="5" customWidth="1"/>
    <col min="10530" max="10530" width="5.44140625" style="5" bestFit="1" customWidth="1"/>
    <col min="10531" max="10531" width="9.109375" style="5" customWidth="1"/>
    <col min="10532" max="10532" width="9.33203125" style="5" customWidth="1"/>
    <col min="10533" max="10752" width="11.5546875" style="5"/>
    <col min="10753" max="10753" width="3.6640625" style="5" customWidth="1"/>
    <col min="10754" max="10754" width="12.6640625" style="5" customWidth="1"/>
    <col min="10755" max="10756" width="7.88671875" style="5" bestFit="1" customWidth="1"/>
    <col min="10757" max="10757" width="8.44140625" style="5" bestFit="1" customWidth="1"/>
    <col min="10758" max="10758" width="0.88671875" style="5" customWidth="1"/>
    <col min="10759" max="10759" width="6.6640625" style="5" customWidth="1"/>
    <col min="10760" max="10760" width="7.6640625" style="5" customWidth="1"/>
    <col min="10761" max="10761" width="9.5546875" style="5" bestFit="1" customWidth="1"/>
    <col min="10762" max="10762" width="8.88671875" style="5" customWidth="1"/>
    <col min="10763" max="10763" width="9.5546875" style="5" bestFit="1" customWidth="1"/>
    <col min="10764" max="10764" width="7" style="5" customWidth="1"/>
    <col min="10765" max="10765" width="9.5546875" style="5" bestFit="1" customWidth="1"/>
    <col min="10766" max="10766" width="1" style="5" customWidth="1"/>
    <col min="10767" max="10767" width="8.88671875" style="5" customWidth="1"/>
    <col min="10768" max="10768" width="0.6640625" style="5" customWidth="1"/>
    <col min="10769" max="10769" width="8.33203125" style="5" customWidth="1"/>
    <col min="10770" max="10770" width="9.5546875" style="5" bestFit="1" customWidth="1"/>
    <col min="10771" max="10771" width="0.6640625" style="5" customWidth="1"/>
    <col min="10772" max="10772" width="9.88671875" style="5" bestFit="1" customWidth="1"/>
    <col min="10773" max="10773" width="1.109375" style="5" customWidth="1"/>
    <col min="10774" max="10774" width="9.33203125" style="5" customWidth="1"/>
    <col min="10775" max="10775" width="9.5546875" style="5" bestFit="1" customWidth="1"/>
    <col min="10776" max="10776" width="0.88671875" style="5" customWidth="1"/>
    <col min="10777" max="10777" width="9" style="5" customWidth="1"/>
    <col min="10778" max="10778" width="0.5546875" style="5" customWidth="1"/>
    <col min="10779" max="10779" width="7.88671875" style="5" bestFit="1" customWidth="1"/>
    <col min="10780" max="10780" width="9.109375" style="5" customWidth="1"/>
    <col min="10781" max="10781" width="1.33203125" style="5" customWidth="1"/>
    <col min="10782" max="10782" width="9.109375" style="5" customWidth="1"/>
    <col min="10783" max="10783" width="6.109375" style="5" bestFit="1" customWidth="1"/>
    <col min="10784" max="10784" width="9.109375" style="5" customWidth="1"/>
    <col min="10785" max="10785" width="9.33203125" style="5" customWidth="1"/>
    <col min="10786" max="10786" width="5.44140625" style="5" bestFit="1" customWidth="1"/>
    <col min="10787" max="10787" width="9.109375" style="5" customWidth="1"/>
    <col min="10788" max="10788" width="9.33203125" style="5" customWidth="1"/>
    <col min="10789" max="11008" width="11.5546875" style="5"/>
    <col min="11009" max="11009" width="3.6640625" style="5" customWidth="1"/>
    <col min="11010" max="11010" width="12.6640625" style="5" customWidth="1"/>
    <col min="11011" max="11012" width="7.88671875" style="5" bestFit="1" customWidth="1"/>
    <col min="11013" max="11013" width="8.44140625" style="5" bestFit="1" customWidth="1"/>
    <col min="11014" max="11014" width="0.88671875" style="5" customWidth="1"/>
    <col min="11015" max="11015" width="6.6640625" style="5" customWidth="1"/>
    <col min="11016" max="11016" width="7.6640625" style="5" customWidth="1"/>
    <col min="11017" max="11017" width="9.5546875" style="5" bestFit="1" customWidth="1"/>
    <col min="11018" max="11018" width="8.88671875" style="5" customWidth="1"/>
    <col min="11019" max="11019" width="9.5546875" style="5" bestFit="1" customWidth="1"/>
    <col min="11020" max="11020" width="7" style="5" customWidth="1"/>
    <col min="11021" max="11021" width="9.5546875" style="5" bestFit="1" customWidth="1"/>
    <col min="11022" max="11022" width="1" style="5" customWidth="1"/>
    <col min="11023" max="11023" width="8.88671875" style="5" customWidth="1"/>
    <col min="11024" max="11024" width="0.6640625" style="5" customWidth="1"/>
    <col min="11025" max="11025" width="8.33203125" style="5" customWidth="1"/>
    <col min="11026" max="11026" width="9.5546875" style="5" bestFit="1" customWidth="1"/>
    <col min="11027" max="11027" width="0.6640625" style="5" customWidth="1"/>
    <col min="11028" max="11028" width="9.88671875" style="5" bestFit="1" customWidth="1"/>
    <col min="11029" max="11029" width="1.109375" style="5" customWidth="1"/>
    <col min="11030" max="11030" width="9.33203125" style="5" customWidth="1"/>
    <col min="11031" max="11031" width="9.5546875" style="5" bestFit="1" customWidth="1"/>
    <col min="11032" max="11032" width="0.88671875" style="5" customWidth="1"/>
    <col min="11033" max="11033" width="9" style="5" customWidth="1"/>
    <col min="11034" max="11034" width="0.5546875" style="5" customWidth="1"/>
    <col min="11035" max="11035" width="7.88671875" style="5" bestFit="1" customWidth="1"/>
    <col min="11036" max="11036" width="9.109375" style="5" customWidth="1"/>
    <col min="11037" max="11037" width="1.33203125" style="5" customWidth="1"/>
    <col min="11038" max="11038" width="9.109375" style="5" customWidth="1"/>
    <col min="11039" max="11039" width="6.109375" style="5" bestFit="1" customWidth="1"/>
    <col min="11040" max="11040" width="9.109375" style="5" customWidth="1"/>
    <col min="11041" max="11041" width="9.33203125" style="5" customWidth="1"/>
    <col min="11042" max="11042" width="5.44140625" style="5" bestFit="1" customWidth="1"/>
    <col min="11043" max="11043" width="9.109375" style="5" customWidth="1"/>
    <col min="11044" max="11044" width="9.33203125" style="5" customWidth="1"/>
    <col min="11045" max="11264" width="11.5546875" style="5"/>
    <col min="11265" max="11265" width="3.6640625" style="5" customWidth="1"/>
    <col min="11266" max="11266" width="12.6640625" style="5" customWidth="1"/>
    <col min="11267" max="11268" width="7.88671875" style="5" bestFit="1" customWidth="1"/>
    <col min="11269" max="11269" width="8.44140625" style="5" bestFit="1" customWidth="1"/>
    <col min="11270" max="11270" width="0.88671875" style="5" customWidth="1"/>
    <col min="11271" max="11271" width="6.6640625" style="5" customWidth="1"/>
    <col min="11272" max="11272" width="7.6640625" style="5" customWidth="1"/>
    <col min="11273" max="11273" width="9.5546875" style="5" bestFit="1" customWidth="1"/>
    <col min="11274" max="11274" width="8.88671875" style="5" customWidth="1"/>
    <col min="11275" max="11275" width="9.5546875" style="5" bestFit="1" customWidth="1"/>
    <col min="11276" max="11276" width="7" style="5" customWidth="1"/>
    <col min="11277" max="11277" width="9.5546875" style="5" bestFit="1" customWidth="1"/>
    <col min="11278" max="11278" width="1" style="5" customWidth="1"/>
    <col min="11279" max="11279" width="8.88671875" style="5" customWidth="1"/>
    <col min="11280" max="11280" width="0.6640625" style="5" customWidth="1"/>
    <col min="11281" max="11281" width="8.33203125" style="5" customWidth="1"/>
    <col min="11282" max="11282" width="9.5546875" style="5" bestFit="1" customWidth="1"/>
    <col min="11283" max="11283" width="0.6640625" style="5" customWidth="1"/>
    <col min="11284" max="11284" width="9.88671875" style="5" bestFit="1" customWidth="1"/>
    <col min="11285" max="11285" width="1.109375" style="5" customWidth="1"/>
    <col min="11286" max="11286" width="9.33203125" style="5" customWidth="1"/>
    <col min="11287" max="11287" width="9.5546875" style="5" bestFit="1" customWidth="1"/>
    <col min="11288" max="11288" width="0.88671875" style="5" customWidth="1"/>
    <col min="11289" max="11289" width="9" style="5" customWidth="1"/>
    <col min="11290" max="11290" width="0.5546875" style="5" customWidth="1"/>
    <col min="11291" max="11291" width="7.88671875" style="5" bestFit="1" customWidth="1"/>
    <col min="11292" max="11292" width="9.109375" style="5" customWidth="1"/>
    <col min="11293" max="11293" width="1.33203125" style="5" customWidth="1"/>
    <col min="11294" max="11294" width="9.109375" style="5" customWidth="1"/>
    <col min="11295" max="11295" width="6.109375" style="5" bestFit="1" customWidth="1"/>
    <col min="11296" max="11296" width="9.109375" style="5" customWidth="1"/>
    <col min="11297" max="11297" width="9.33203125" style="5" customWidth="1"/>
    <col min="11298" max="11298" width="5.44140625" style="5" bestFit="1" customWidth="1"/>
    <col min="11299" max="11299" width="9.109375" style="5" customWidth="1"/>
    <col min="11300" max="11300" width="9.33203125" style="5" customWidth="1"/>
    <col min="11301" max="11520" width="11.5546875" style="5"/>
    <col min="11521" max="11521" width="3.6640625" style="5" customWidth="1"/>
    <col min="11522" max="11522" width="12.6640625" style="5" customWidth="1"/>
    <col min="11523" max="11524" width="7.88671875" style="5" bestFit="1" customWidth="1"/>
    <col min="11525" max="11525" width="8.44140625" style="5" bestFit="1" customWidth="1"/>
    <col min="11526" max="11526" width="0.88671875" style="5" customWidth="1"/>
    <col min="11527" max="11527" width="6.6640625" style="5" customWidth="1"/>
    <col min="11528" max="11528" width="7.6640625" style="5" customWidth="1"/>
    <col min="11529" max="11529" width="9.5546875" style="5" bestFit="1" customWidth="1"/>
    <col min="11530" max="11530" width="8.88671875" style="5" customWidth="1"/>
    <col min="11531" max="11531" width="9.5546875" style="5" bestFit="1" customWidth="1"/>
    <col min="11532" max="11532" width="7" style="5" customWidth="1"/>
    <col min="11533" max="11533" width="9.5546875" style="5" bestFit="1" customWidth="1"/>
    <col min="11534" max="11534" width="1" style="5" customWidth="1"/>
    <col min="11535" max="11535" width="8.88671875" style="5" customWidth="1"/>
    <col min="11536" max="11536" width="0.6640625" style="5" customWidth="1"/>
    <col min="11537" max="11537" width="8.33203125" style="5" customWidth="1"/>
    <col min="11538" max="11538" width="9.5546875" style="5" bestFit="1" customWidth="1"/>
    <col min="11539" max="11539" width="0.6640625" style="5" customWidth="1"/>
    <col min="11540" max="11540" width="9.88671875" style="5" bestFit="1" customWidth="1"/>
    <col min="11541" max="11541" width="1.109375" style="5" customWidth="1"/>
    <col min="11542" max="11542" width="9.33203125" style="5" customWidth="1"/>
    <col min="11543" max="11543" width="9.5546875" style="5" bestFit="1" customWidth="1"/>
    <col min="11544" max="11544" width="0.88671875" style="5" customWidth="1"/>
    <col min="11545" max="11545" width="9" style="5" customWidth="1"/>
    <col min="11546" max="11546" width="0.5546875" style="5" customWidth="1"/>
    <col min="11547" max="11547" width="7.88671875" style="5" bestFit="1" customWidth="1"/>
    <col min="11548" max="11548" width="9.109375" style="5" customWidth="1"/>
    <col min="11549" max="11549" width="1.33203125" style="5" customWidth="1"/>
    <col min="11550" max="11550" width="9.109375" style="5" customWidth="1"/>
    <col min="11551" max="11551" width="6.109375" style="5" bestFit="1" customWidth="1"/>
    <col min="11552" max="11552" width="9.109375" style="5" customWidth="1"/>
    <col min="11553" max="11553" width="9.33203125" style="5" customWidth="1"/>
    <col min="11554" max="11554" width="5.44140625" style="5" bestFit="1" customWidth="1"/>
    <col min="11555" max="11555" width="9.109375" style="5" customWidth="1"/>
    <col min="11556" max="11556" width="9.33203125" style="5" customWidth="1"/>
    <col min="11557" max="11776" width="11.5546875" style="5"/>
    <col min="11777" max="11777" width="3.6640625" style="5" customWidth="1"/>
    <col min="11778" max="11778" width="12.6640625" style="5" customWidth="1"/>
    <col min="11779" max="11780" width="7.88671875" style="5" bestFit="1" customWidth="1"/>
    <col min="11781" max="11781" width="8.44140625" style="5" bestFit="1" customWidth="1"/>
    <col min="11782" max="11782" width="0.88671875" style="5" customWidth="1"/>
    <col min="11783" max="11783" width="6.6640625" style="5" customWidth="1"/>
    <col min="11784" max="11784" width="7.6640625" style="5" customWidth="1"/>
    <col min="11785" max="11785" width="9.5546875" style="5" bestFit="1" customWidth="1"/>
    <col min="11786" max="11786" width="8.88671875" style="5" customWidth="1"/>
    <col min="11787" max="11787" width="9.5546875" style="5" bestFit="1" customWidth="1"/>
    <col min="11788" max="11788" width="7" style="5" customWidth="1"/>
    <col min="11789" max="11789" width="9.5546875" style="5" bestFit="1" customWidth="1"/>
    <col min="11790" max="11790" width="1" style="5" customWidth="1"/>
    <col min="11791" max="11791" width="8.88671875" style="5" customWidth="1"/>
    <col min="11792" max="11792" width="0.6640625" style="5" customWidth="1"/>
    <col min="11793" max="11793" width="8.33203125" style="5" customWidth="1"/>
    <col min="11794" max="11794" width="9.5546875" style="5" bestFit="1" customWidth="1"/>
    <col min="11795" max="11795" width="0.6640625" style="5" customWidth="1"/>
    <col min="11796" max="11796" width="9.88671875" style="5" bestFit="1" customWidth="1"/>
    <col min="11797" max="11797" width="1.109375" style="5" customWidth="1"/>
    <col min="11798" max="11798" width="9.33203125" style="5" customWidth="1"/>
    <col min="11799" max="11799" width="9.5546875" style="5" bestFit="1" customWidth="1"/>
    <col min="11800" max="11800" width="0.88671875" style="5" customWidth="1"/>
    <col min="11801" max="11801" width="9" style="5" customWidth="1"/>
    <col min="11802" max="11802" width="0.5546875" style="5" customWidth="1"/>
    <col min="11803" max="11803" width="7.88671875" style="5" bestFit="1" customWidth="1"/>
    <col min="11804" max="11804" width="9.109375" style="5" customWidth="1"/>
    <col min="11805" max="11805" width="1.33203125" style="5" customWidth="1"/>
    <col min="11806" max="11806" width="9.109375" style="5" customWidth="1"/>
    <col min="11807" max="11807" width="6.109375" style="5" bestFit="1" customWidth="1"/>
    <col min="11808" max="11808" width="9.109375" style="5" customWidth="1"/>
    <col min="11809" max="11809" width="9.33203125" style="5" customWidth="1"/>
    <col min="11810" max="11810" width="5.44140625" style="5" bestFit="1" customWidth="1"/>
    <col min="11811" max="11811" width="9.109375" style="5" customWidth="1"/>
    <col min="11812" max="11812" width="9.33203125" style="5" customWidth="1"/>
    <col min="11813" max="12032" width="11.5546875" style="5"/>
    <col min="12033" max="12033" width="3.6640625" style="5" customWidth="1"/>
    <col min="12034" max="12034" width="12.6640625" style="5" customWidth="1"/>
    <col min="12035" max="12036" width="7.88671875" style="5" bestFit="1" customWidth="1"/>
    <col min="12037" max="12037" width="8.44140625" style="5" bestFit="1" customWidth="1"/>
    <col min="12038" max="12038" width="0.88671875" style="5" customWidth="1"/>
    <col min="12039" max="12039" width="6.6640625" style="5" customWidth="1"/>
    <col min="12040" max="12040" width="7.6640625" style="5" customWidth="1"/>
    <col min="12041" max="12041" width="9.5546875" style="5" bestFit="1" customWidth="1"/>
    <col min="12042" max="12042" width="8.88671875" style="5" customWidth="1"/>
    <col min="12043" max="12043" width="9.5546875" style="5" bestFit="1" customWidth="1"/>
    <col min="12044" max="12044" width="7" style="5" customWidth="1"/>
    <col min="12045" max="12045" width="9.5546875" style="5" bestFit="1" customWidth="1"/>
    <col min="12046" max="12046" width="1" style="5" customWidth="1"/>
    <col min="12047" max="12047" width="8.88671875" style="5" customWidth="1"/>
    <col min="12048" max="12048" width="0.6640625" style="5" customWidth="1"/>
    <col min="12049" max="12049" width="8.33203125" style="5" customWidth="1"/>
    <col min="12050" max="12050" width="9.5546875" style="5" bestFit="1" customWidth="1"/>
    <col min="12051" max="12051" width="0.6640625" style="5" customWidth="1"/>
    <col min="12052" max="12052" width="9.88671875" style="5" bestFit="1" customWidth="1"/>
    <col min="12053" max="12053" width="1.109375" style="5" customWidth="1"/>
    <col min="12054" max="12054" width="9.33203125" style="5" customWidth="1"/>
    <col min="12055" max="12055" width="9.5546875" style="5" bestFit="1" customWidth="1"/>
    <col min="12056" max="12056" width="0.88671875" style="5" customWidth="1"/>
    <col min="12057" max="12057" width="9" style="5" customWidth="1"/>
    <col min="12058" max="12058" width="0.5546875" style="5" customWidth="1"/>
    <col min="12059" max="12059" width="7.88671875" style="5" bestFit="1" customWidth="1"/>
    <col min="12060" max="12060" width="9.109375" style="5" customWidth="1"/>
    <col min="12061" max="12061" width="1.33203125" style="5" customWidth="1"/>
    <col min="12062" max="12062" width="9.109375" style="5" customWidth="1"/>
    <col min="12063" max="12063" width="6.109375" style="5" bestFit="1" customWidth="1"/>
    <col min="12064" max="12064" width="9.109375" style="5" customWidth="1"/>
    <col min="12065" max="12065" width="9.33203125" style="5" customWidth="1"/>
    <col min="12066" max="12066" width="5.44140625" style="5" bestFit="1" customWidth="1"/>
    <col min="12067" max="12067" width="9.109375" style="5" customWidth="1"/>
    <col min="12068" max="12068" width="9.33203125" style="5" customWidth="1"/>
    <col min="12069" max="12288" width="11.5546875" style="5"/>
    <col min="12289" max="12289" width="3.6640625" style="5" customWidth="1"/>
    <col min="12290" max="12290" width="12.6640625" style="5" customWidth="1"/>
    <col min="12291" max="12292" width="7.88671875" style="5" bestFit="1" customWidth="1"/>
    <col min="12293" max="12293" width="8.44140625" style="5" bestFit="1" customWidth="1"/>
    <col min="12294" max="12294" width="0.88671875" style="5" customWidth="1"/>
    <col min="12295" max="12295" width="6.6640625" style="5" customWidth="1"/>
    <col min="12296" max="12296" width="7.6640625" style="5" customWidth="1"/>
    <col min="12297" max="12297" width="9.5546875" style="5" bestFit="1" customWidth="1"/>
    <col min="12298" max="12298" width="8.88671875" style="5" customWidth="1"/>
    <col min="12299" max="12299" width="9.5546875" style="5" bestFit="1" customWidth="1"/>
    <col min="12300" max="12300" width="7" style="5" customWidth="1"/>
    <col min="12301" max="12301" width="9.5546875" style="5" bestFit="1" customWidth="1"/>
    <col min="12302" max="12302" width="1" style="5" customWidth="1"/>
    <col min="12303" max="12303" width="8.88671875" style="5" customWidth="1"/>
    <col min="12304" max="12304" width="0.6640625" style="5" customWidth="1"/>
    <col min="12305" max="12305" width="8.33203125" style="5" customWidth="1"/>
    <col min="12306" max="12306" width="9.5546875" style="5" bestFit="1" customWidth="1"/>
    <col min="12307" max="12307" width="0.6640625" style="5" customWidth="1"/>
    <col min="12308" max="12308" width="9.88671875" style="5" bestFit="1" customWidth="1"/>
    <col min="12309" max="12309" width="1.109375" style="5" customWidth="1"/>
    <col min="12310" max="12310" width="9.33203125" style="5" customWidth="1"/>
    <col min="12311" max="12311" width="9.5546875" style="5" bestFit="1" customWidth="1"/>
    <col min="12312" max="12312" width="0.88671875" style="5" customWidth="1"/>
    <col min="12313" max="12313" width="9" style="5" customWidth="1"/>
    <col min="12314" max="12314" width="0.5546875" style="5" customWidth="1"/>
    <col min="12315" max="12315" width="7.88671875" style="5" bestFit="1" customWidth="1"/>
    <col min="12316" max="12316" width="9.109375" style="5" customWidth="1"/>
    <col min="12317" max="12317" width="1.33203125" style="5" customWidth="1"/>
    <col min="12318" max="12318" width="9.109375" style="5" customWidth="1"/>
    <col min="12319" max="12319" width="6.109375" style="5" bestFit="1" customWidth="1"/>
    <col min="12320" max="12320" width="9.109375" style="5" customWidth="1"/>
    <col min="12321" max="12321" width="9.33203125" style="5" customWidth="1"/>
    <col min="12322" max="12322" width="5.44140625" style="5" bestFit="1" customWidth="1"/>
    <col min="12323" max="12323" width="9.109375" style="5" customWidth="1"/>
    <col min="12324" max="12324" width="9.33203125" style="5" customWidth="1"/>
    <col min="12325" max="12544" width="11.5546875" style="5"/>
    <col min="12545" max="12545" width="3.6640625" style="5" customWidth="1"/>
    <col min="12546" max="12546" width="12.6640625" style="5" customWidth="1"/>
    <col min="12547" max="12548" width="7.88671875" style="5" bestFit="1" customWidth="1"/>
    <col min="12549" max="12549" width="8.44140625" style="5" bestFit="1" customWidth="1"/>
    <col min="12550" max="12550" width="0.88671875" style="5" customWidth="1"/>
    <col min="12551" max="12551" width="6.6640625" style="5" customWidth="1"/>
    <col min="12552" max="12552" width="7.6640625" style="5" customWidth="1"/>
    <col min="12553" max="12553" width="9.5546875" style="5" bestFit="1" customWidth="1"/>
    <col min="12554" max="12554" width="8.88671875" style="5" customWidth="1"/>
    <col min="12555" max="12555" width="9.5546875" style="5" bestFit="1" customWidth="1"/>
    <col min="12556" max="12556" width="7" style="5" customWidth="1"/>
    <col min="12557" max="12557" width="9.5546875" style="5" bestFit="1" customWidth="1"/>
    <col min="12558" max="12558" width="1" style="5" customWidth="1"/>
    <col min="12559" max="12559" width="8.88671875" style="5" customWidth="1"/>
    <col min="12560" max="12560" width="0.6640625" style="5" customWidth="1"/>
    <col min="12561" max="12561" width="8.33203125" style="5" customWidth="1"/>
    <col min="12562" max="12562" width="9.5546875" style="5" bestFit="1" customWidth="1"/>
    <col min="12563" max="12563" width="0.6640625" style="5" customWidth="1"/>
    <col min="12564" max="12564" width="9.88671875" style="5" bestFit="1" customWidth="1"/>
    <col min="12565" max="12565" width="1.109375" style="5" customWidth="1"/>
    <col min="12566" max="12566" width="9.33203125" style="5" customWidth="1"/>
    <col min="12567" max="12567" width="9.5546875" style="5" bestFit="1" customWidth="1"/>
    <col min="12568" max="12568" width="0.88671875" style="5" customWidth="1"/>
    <col min="12569" max="12569" width="9" style="5" customWidth="1"/>
    <col min="12570" max="12570" width="0.5546875" style="5" customWidth="1"/>
    <col min="12571" max="12571" width="7.88671875" style="5" bestFit="1" customWidth="1"/>
    <col min="12572" max="12572" width="9.109375" style="5" customWidth="1"/>
    <col min="12573" max="12573" width="1.33203125" style="5" customWidth="1"/>
    <col min="12574" max="12574" width="9.109375" style="5" customWidth="1"/>
    <col min="12575" max="12575" width="6.109375" style="5" bestFit="1" customWidth="1"/>
    <col min="12576" max="12576" width="9.109375" style="5" customWidth="1"/>
    <col min="12577" max="12577" width="9.33203125" style="5" customWidth="1"/>
    <col min="12578" max="12578" width="5.44140625" style="5" bestFit="1" customWidth="1"/>
    <col min="12579" max="12579" width="9.109375" style="5" customWidth="1"/>
    <col min="12580" max="12580" width="9.33203125" style="5" customWidth="1"/>
    <col min="12581" max="12800" width="11.5546875" style="5"/>
    <col min="12801" max="12801" width="3.6640625" style="5" customWidth="1"/>
    <col min="12802" max="12802" width="12.6640625" style="5" customWidth="1"/>
    <col min="12803" max="12804" width="7.88671875" style="5" bestFit="1" customWidth="1"/>
    <col min="12805" max="12805" width="8.44140625" style="5" bestFit="1" customWidth="1"/>
    <col min="12806" max="12806" width="0.88671875" style="5" customWidth="1"/>
    <col min="12807" max="12807" width="6.6640625" style="5" customWidth="1"/>
    <col min="12808" max="12808" width="7.6640625" style="5" customWidth="1"/>
    <col min="12809" max="12809" width="9.5546875" style="5" bestFit="1" customWidth="1"/>
    <col min="12810" max="12810" width="8.88671875" style="5" customWidth="1"/>
    <col min="12811" max="12811" width="9.5546875" style="5" bestFit="1" customWidth="1"/>
    <col min="12812" max="12812" width="7" style="5" customWidth="1"/>
    <col min="12813" max="12813" width="9.5546875" style="5" bestFit="1" customWidth="1"/>
    <col min="12814" max="12814" width="1" style="5" customWidth="1"/>
    <col min="12815" max="12815" width="8.88671875" style="5" customWidth="1"/>
    <col min="12816" max="12816" width="0.6640625" style="5" customWidth="1"/>
    <col min="12817" max="12817" width="8.33203125" style="5" customWidth="1"/>
    <col min="12818" max="12818" width="9.5546875" style="5" bestFit="1" customWidth="1"/>
    <col min="12819" max="12819" width="0.6640625" style="5" customWidth="1"/>
    <col min="12820" max="12820" width="9.88671875" style="5" bestFit="1" customWidth="1"/>
    <col min="12821" max="12821" width="1.109375" style="5" customWidth="1"/>
    <col min="12822" max="12822" width="9.33203125" style="5" customWidth="1"/>
    <col min="12823" max="12823" width="9.5546875" style="5" bestFit="1" customWidth="1"/>
    <col min="12824" max="12824" width="0.88671875" style="5" customWidth="1"/>
    <col min="12825" max="12825" width="9" style="5" customWidth="1"/>
    <col min="12826" max="12826" width="0.5546875" style="5" customWidth="1"/>
    <col min="12827" max="12827" width="7.88671875" style="5" bestFit="1" customWidth="1"/>
    <col min="12828" max="12828" width="9.109375" style="5" customWidth="1"/>
    <col min="12829" max="12829" width="1.33203125" style="5" customWidth="1"/>
    <col min="12830" max="12830" width="9.109375" style="5" customWidth="1"/>
    <col min="12831" max="12831" width="6.109375" style="5" bestFit="1" customWidth="1"/>
    <col min="12832" max="12832" width="9.109375" style="5" customWidth="1"/>
    <col min="12833" max="12833" width="9.33203125" style="5" customWidth="1"/>
    <col min="12834" max="12834" width="5.44140625" style="5" bestFit="1" customWidth="1"/>
    <col min="12835" max="12835" width="9.109375" style="5" customWidth="1"/>
    <col min="12836" max="12836" width="9.33203125" style="5" customWidth="1"/>
    <col min="12837" max="13056" width="11.5546875" style="5"/>
    <col min="13057" max="13057" width="3.6640625" style="5" customWidth="1"/>
    <col min="13058" max="13058" width="12.6640625" style="5" customWidth="1"/>
    <col min="13059" max="13060" width="7.88671875" style="5" bestFit="1" customWidth="1"/>
    <col min="13061" max="13061" width="8.44140625" style="5" bestFit="1" customWidth="1"/>
    <col min="13062" max="13062" width="0.88671875" style="5" customWidth="1"/>
    <col min="13063" max="13063" width="6.6640625" style="5" customWidth="1"/>
    <col min="13064" max="13064" width="7.6640625" style="5" customWidth="1"/>
    <col min="13065" max="13065" width="9.5546875" style="5" bestFit="1" customWidth="1"/>
    <col min="13066" max="13066" width="8.88671875" style="5" customWidth="1"/>
    <col min="13067" max="13067" width="9.5546875" style="5" bestFit="1" customWidth="1"/>
    <col min="13068" max="13068" width="7" style="5" customWidth="1"/>
    <col min="13069" max="13069" width="9.5546875" style="5" bestFit="1" customWidth="1"/>
    <col min="13070" max="13070" width="1" style="5" customWidth="1"/>
    <col min="13071" max="13071" width="8.88671875" style="5" customWidth="1"/>
    <col min="13072" max="13072" width="0.6640625" style="5" customWidth="1"/>
    <col min="13073" max="13073" width="8.33203125" style="5" customWidth="1"/>
    <col min="13074" max="13074" width="9.5546875" style="5" bestFit="1" customWidth="1"/>
    <col min="13075" max="13075" width="0.6640625" style="5" customWidth="1"/>
    <col min="13076" max="13076" width="9.88671875" style="5" bestFit="1" customWidth="1"/>
    <col min="13077" max="13077" width="1.109375" style="5" customWidth="1"/>
    <col min="13078" max="13078" width="9.33203125" style="5" customWidth="1"/>
    <col min="13079" max="13079" width="9.5546875" style="5" bestFit="1" customWidth="1"/>
    <col min="13080" max="13080" width="0.88671875" style="5" customWidth="1"/>
    <col min="13081" max="13081" width="9" style="5" customWidth="1"/>
    <col min="13082" max="13082" width="0.5546875" style="5" customWidth="1"/>
    <col min="13083" max="13083" width="7.88671875" style="5" bestFit="1" customWidth="1"/>
    <col min="13084" max="13084" width="9.109375" style="5" customWidth="1"/>
    <col min="13085" max="13085" width="1.33203125" style="5" customWidth="1"/>
    <col min="13086" max="13086" width="9.109375" style="5" customWidth="1"/>
    <col min="13087" max="13087" width="6.109375" style="5" bestFit="1" customWidth="1"/>
    <col min="13088" max="13088" width="9.109375" style="5" customWidth="1"/>
    <col min="13089" max="13089" width="9.33203125" style="5" customWidth="1"/>
    <col min="13090" max="13090" width="5.44140625" style="5" bestFit="1" customWidth="1"/>
    <col min="13091" max="13091" width="9.109375" style="5" customWidth="1"/>
    <col min="13092" max="13092" width="9.33203125" style="5" customWidth="1"/>
    <col min="13093" max="13312" width="11.5546875" style="5"/>
    <col min="13313" max="13313" width="3.6640625" style="5" customWidth="1"/>
    <col min="13314" max="13314" width="12.6640625" style="5" customWidth="1"/>
    <col min="13315" max="13316" width="7.88671875" style="5" bestFit="1" customWidth="1"/>
    <col min="13317" max="13317" width="8.44140625" style="5" bestFit="1" customWidth="1"/>
    <col min="13318" max="13318" width="0.88671875" style="5" customWidth="1"/>
    <col min="13319" max="13319" width="6.6640625" style="5" customWidth="1"/>
    <col min="13320" max="13320" width="7.6640625" style="5" customWidth="1"/>
    <col min="13321" max="13321" width="9.5546875" style="5" bestFit="1" customWidth="1"/>
    <col min="13322" max="13322" width="8.88671875" style="5" customWidth="1"/>
    <col min="13323" max="13323" width="9.5546875" style="5" bestFit="1" customWidth="1"/>
    <col min="13324" max="13324" width="7" style="5" customWidth="1"/>
    <col min="13325" max="13325" width="9.5546875" style="5" bestFit="1" customWidth="1"/>
    <col min="13326" max="13326" width="1" style="5" customWidth="1"/>
    <col min="13327" max="13327" width="8.88671875" style="5" customWidth="1"/>
    <col min="13328" max="13328" width="0.6640625" style="5" customWidth="1"/>
    <col min="13329" max="13329" width="8.33203125" style="5" customWidth="1"/>
    <col min="13330" max="13330" width="9.5546875" style="5" bestFit="1" customWidth="1"/>
    <col min="13331" max="13331" width="0.6640625" style="5" customWidth="1"/>
    <col min="13332" max="13332" width="9.88671875" style="5" bestFit="1" customWidth="1"/>
    <col min="13333" max="13333" width="1.109375" style="5" customWidth="1"/>
    <col min="13334" max="13334" width="9.33203125" style="5" customWidth="1"/>
    <col min="13335" max="13335" width="9.5546875" style="5" bestFit="1" customWidth="1"/>
    <col min="13336" max="13336" width="0.88671875" style="5" customWidth="1"/>
    <col min="13337" max="13337" width="9" style="5" customWidth="1"/>
    <col min="13338" max="13338" width="0.5546875" style="5" customWidth="1"/>
    <col min="13339" max="13339" width="7.88671875" style="5" bestFit="1" customWidth="1"/>
    <col min="13340" max="13340" width="9.109375" style="5" customWidth="1"/>
    <col min="13341" max="13341" width="1.33203125" style="5" customWidth="1"/>
    <col min="13342" max="13342" width="9.109375" style="5" customWidth="1"/>
    <col min="13343" max="13343" width="6.109375" style="5" bestFit="1" customWidth="1"/>
    <col min="13344" max="13344" width="9.109375" style="5" customWidth="1"/>
    <col min="13345" max="13345" width="9.33203125" style="5" customWidth="1"/>
    <col min="13346" max="13346" width="5.44140625" style="5" bestFit="1" customWidth="1"/>
    <col min="13347" max="13347" width="9.109375" style="5" customWidth="1"/>
    <col min="13348" max="13348" width="9.33203125" style="5" customWidth="1"/>
    <col min="13349" max="13568" width="11.5546875" style="5"/>
    <col min="13569" max="13569" width="3.6640625" style="5" customWidth="1"/>
    <col min="13570" max="13570" width="12.6640625" style="5" customWidth="1"/>
    <col min="13571" max="13572" width="7.88671875" style="5" bestFit="1" customWidth="1"/>
    <col min="13573" max="13573" width="8.44140625" style="5" bestFit="1" customWidth="1"/>
    <col min="13574" max="13574" width="0.88671875" style="5" customWidth="1"/>
    <col min="13575" max="13575" width="6.6640625" style="5" customWidth="1"/>
    <col min="13576" max="13576" width="7.6640625" style="5" customWidth="1"/>
    <col min="13577" max="13577" width="9.5546875" style="5" bestFit="1" customWidth="1"/>
    <col min="13578" max="13578" width="8.88671875" style="5" customWidth="1"/>
    <col min="13579" max="13579" width="9.5546875" style="5" bestFit="1" customWidth="1"/>
    <col min="13580" max="13580" width="7" style="5" customWidth="1"/>
    <col min="13581" max="13581" width="9.5546875" style="5" bestFit="1" customWidth="1"/>
    <col min="13582" max="13582" width="1" style="5" customWidth="1"/>
    <col min="13583" max="13583" width="8.88671875" style="5" customWidth="1"/>
    <col min="13584" max="13584" width="0.6640625" style="5" customWidth="1"/>
    <col min="13585" max="13585" width="8.33203125" style="5" customWidth="1"/>
    <col min="13586" max="13586" width="9.5546875" style="5" bestFit="1" customWidth="1"/>
    <col min="13587" max="13587" width="0.6640625" style="5" customWidth="1"/>
    <col min="13588" max="13588" width="9.88671875" style="5" bestFit="1" customWidth="1"/>
    <col min="13589" max="13589" width="1.109375" style="5" customWidth="1"/>
    <col min="13590" max="13590" width="9.33203125" style="5" customWidth="1"/>
    <col min="13591" max="13591" width="9.5546875" style="5" bestFit="1" customWidth="1"/>
    <col min="13592" max="13592" width="0.88671875" style="5" customWidth="1"/>
    <col min="13593" max="13593" width="9" style="5" customWidth="1"/>
    <col min="13594" max="13594" width="0.5546875" style="5" customWidth="1"/>
    <col min="13595" max="13595" width="7.88671875" style="5" bestFit="1" customWidth="1"/>
    <col min="13596" max="13596" width="9.109375" style="5" customWidth="1"/>
    <col min="13597" max="13597" width="1.33203125" style="5" customWidth="1"/>
    <col min="13598" max="13598" width="9.109375" style="5" customWidth="1"/>
    <col min="13599" max="13599" width="6.109375" style="5" bestFit="1" customWidth="1"/>
    <col min="13600" max="13600" width="9.109375" style="5" customWidth="1"/>
    <col min="13601" max="13601" width="9.33203125" style="5" customWidth="1"/>
    <col min="13602" max="13602" width="5.44140625" style="5" bestFit="1" customWidth="1"/>
    <col min="13603" max="13603" width="9.109375" style="5" customWidth="1"/>
    <col min="13604" max="13604" width="9.33203125" style="5" customWidth="1"/>
    <col min="13605" max="13824" width="11.5546875" style="5"/>
    <col min="13825" max="13825" width="3.6640625" style="5" customWidth="1"/>
    <col min="13826" max="13826" width="12.6640625" style="5" customWidth="1"/>
    <col min="13827" max="13828" width="7.88671875" style="5" bestFit="1" customWidth="1"/>
    <col min="13829" max="13829" width="8.44140625" style="5" bestFit="1" customWidth="1"/>
    <col min="13830" max="13830" width="0.88671875" style="5" customWidth="1"/>
    <col min="13831" max="13831" width="6.6640625" style="5" customWidth="1"/>
    <col min="13832" max="13832" width="7.6640625" style="5" customWidth="1"/>
    <col min="13833" max="13833" width="9.5546875" style="5" bestFit="1" customWidth="1"/>
    <col min="13834" max="13834" width="8.88671875" style="5" customWidth="1"/>
    <col min="13835" max="13835" width="9.5546875" style="5" bestFit="1" customWidth="1"/>
    <col min="13836" max="13836" width="7" style="5" customWidth="1"/>
    <col min="13837" max="13837" width="9.5546875" style="5" bestFit="1" customWidth="1"/>
    <col min="13838" max="13838" width="1" style="5" customWidth="1"/>
    <col min="13839" max="13839" width="8.88671875" style="5" customWidth="1"/>
    <col min="13840" max="13840" width="0.6640625" style="5" customWidth="1"/>
    <col min="13841" max="13841" width="8.33203125" style="5" customWidth="1"/>
    <col min="13842" max="13842" width="9.5546875" style="5" bestFit="1" customWidth="1"/>
    <col min="13843" max="13843" width="0.6640625" style="5" customWidth="1"/>
    <col min="13844" max="13844" width="9.88671875" style="5" bestFit="1" customWidth="1"/>
    <col min="13845" max="13845" width="1.109375" style="5" customWidth="1"/>
    <col min="13846" max="13846" width="9.33203125" style="5" customWidth="1"/>
    <col min="13847" max="13847" width="9.5546875" style="5" bestFit="1" customWidth="1"/>
    <col min="13848" max="13848" width="0.88671875" style="5" customWidth="1"/>
    <col min="13849" max="13849" width="9" style="5" customWidth="1"/>
    <col min="13850" max="13850" width="0.5546875" style="5" customWidth="1"/>
    <col min="13851" max="13851" width="7.88671875" style="5" bestFit="1" customWidth="1"/>
    <col min="13852" max="13852" width="9.109375" style="5" customWidth="1"/>
    <col min="13853" max="13853" width="1.33203125" style="5" customWidth="1"/>
    <col min="13854" max="13854" width="9.109375" style="5" customWidth="1"/>
    <col min="13855" max="13855" width="6.109375" style="5" bestFit="1" customWidth="1"/>
    <col min="13856" max="13856" width="9.109375" style="5" customWidth="1"/>
    <col min="13857" max="13857" width="9.33203125" style="5" customWidth="1"/>
    <col min="13858" max="13858" width="5.44140625" style="5" bestFit="1" customWidth="1"/>
    <col min="13859" max="13859" width="9.109375" style="5" customWidth="1"/>
    <col min="13860" max="13860" width="9.33203125" style="5" customWidth="1"/>
    <col min="13861" max="14080" width="11.5546875" style="5"/>
    <col min="14081" max="14081" width="3.6640625" style="5" customWidth="1"/>
    <col min="14082" max="14082" width="12.6640625" style="5" customWidth="1"/>
    <col min="14083" max="14084" width="7.88671875" style="5" bestFit="1" customWidth="1"/>
    <col min="14085" max="14085" width="8.44140625" style="5" bestFit="1" customWidth="1"/>
    <col min="14086" max="14086" width="0.88671875" style="5" customWidth="1"/>
    <col min="14087" max="14087" width="6.6640625" style="5" customWidth="1"/>
    <col min="14088" max="14088" width="7.6640625" style="5" customWidth="1"/>
    <col min="14089" max="14089" width="9.5546875" style="5" bestFit="1" customWidth="1"/>
    <col min="14090" max="14090" width="8.88671875" style="5" customWidth="1"/>
    <col min="14091" max="14091" width="9.5546875" style="5" bestFit="1" customWidth="1"/>
    <col min="14092" max="14092" width="7" style="5" customWidth="1"/>
    <col min="14093" max="14093" width="9.5546875" style="5" bestFit="1" customWidth="1"/>
    <col min="14094" max="14094" width="1" style="5" customWidth="1"/>
    <col min="14095" max="14095" width="8.88671875" style="5" customWidth="1"/>
    <col min="14096" max="14096" width="0.6640625" style="5" customWidth="1"/>
    <col min="14097" max="14097" width="8.33203125" style="5" customWidth="1"/>
    <col min="14098" max="14098" width="9.5546875" style="5" bestFit="1" customWidth="1"/>
    <col min="14099" max="14099" width="0.6640625" style="5" customWidth="1"/>
    <col min="14100" max="14100" width="9.88671875" style="5" bestFit="1" customWidth="1"/>
    <col min="14101" max="14101" width="1.109375" style="5" customWidth="1"/>
    <col min="14102" max="14102" width="9.33203125" style="5" customWidth="1"/>
    <col min="14103" max="14103" width="9.5546875" style="5" bestFit="1" customWidth="1"/>
    <col min="14104" max="14104" width="0.88671875" style="5" customWidth="1"/>
    <col min="14105" max="14105" width="9" style="5" customWidth="1"/>
    <col min="14106" max="14106" width="0.5546875" style="5" customWidth="1"/>
    <col min="14107" max="14107" width="7.88671875" style="5" bestFit="1" customWidth="1"/>
    <col min="14108" max="14108" width="9.109375" style="5" customWidth="1"/>
    <col min="14109" max="14109" width="1.33203125" style="5" customWidth="1"/>
    <col min="14110" max="14110" width="9.109375" style="5" customWidth="1"/>
    <col min="14111" max="14111" width="6.109375" style="5" bestFit="1" customWidth="1"/>
    <col min="14112" max="14112" width="9.109375" style="5" customWidth="1"/>
    <col min="14113" max="14113" width="9.33203125" style="5" customWidth="1"/>
    <col min="14114" max="14114" width="5.44140625" style="5" bestFit="1" customWidth="1"/>
    <col min="14115" max="14115" width="9.109375" style="5" customWidth="1"/>
    <col min="14116" max="14116" width="9.33203125" style="5" customWidth="1"/>
    <col min="14117" max="14336" width="11.5546875" style="5"/>
    <col min="14337" max="14337" width="3.6640625" style="5" customWidth="1"/>
    <col min="14338" max="14338" width="12.6640625" style="5" customWidth="1"/>
    <col min="14339" max="14340" width="7.88671875" style="5" bestFit="1" customWidth="1"/>
    <col min="14341" max="14341" width="8.44140625" style="5" bestFit="1" customWidth="1"/>
    <col min="14342" max="14342" width="0.88671875" style="5" customWidth="1"/>
    <col min="14343" max="14343" width="6.6640625" style="5" customWidth="1"/>
    <col min="14344" max="14344" width="7.6640625" style="5" customWidth="1"/>
    <col min="14345" max="14345" width="9.5546875" style="5" bestFit="1" customWidth="1"/>
    <col min="14346" max="14346" width="8.88671875" style="5" customWidth="1"/>
    <col min="14347" max="14347" width="9.5546875" style="5" bestFit="1" customWidth="1"/>
    <col min="14348" max="14348" width="7" style="5" customWidth="1"/>
    <col min="14349" max="14349" width="9.5546875" style="5" bestFit="1" customWidth="1"/>
    <col min="14350" max="14350" width="1" style="5" customWidth="1"/>
    <col min="14351" max="14351" width="8.88671875" style="5" customWidth="1"/>
    <col min="14352" max="14352" width="0.6640625" style="5" customWidth="1"/>
    <col min="14353" max="14353" width="8.33203125" style="5" customWidth="1"/>
    <col min="14354" max="14354" width="9.5546875" style="5" bestFit="1" customWidth="1"/>
    <col min="14355" max="14355" width="0.6640625" style="5" customWidth="1"/>
    <col min="14356" max="14356" width="9.88671875" style="5" bestFit="1" customWidth="1"/>
    <col min="14357" max="14357" width="1.109375" style="5" customWidth="1"/>
    <col min="14358" max="14358" width="9.33203125" style="5" customWidth="1"/>
    <col min="14359" max="14359" width="9.5546875" style="5" bestFit="1" customWidth="1"/>
    <col min="14360" max="14360" width="0.88671875" style="5" customWidth="1"/>
    <col min="14361" max="14361" width="9" style="5" customWidth="1"/>
    <col min="14362" max="14362" width="0.5546875" style="5" customWidth="1"/>
    <col min="14363" max="14363" width="7.88671875" style="5" bestFit="1" customWidth="1"/>
    <col min="14364" max="14364" width="9.109375" style="5" customWidth="1"/>
    <col min="14365" max="14365" width="1.33203125" style="5" customWidth="1"/>
    <col min="14366" max="14366" width="9.109375" style="5" customWidth="1"/>
    <col min="14367" max="14367" width="6.109375" style="5" bestFit="1" customWidth="1"/>
    <col min="14368" max="14368" width="9.109375" style="5" customWidth="1"/>
    <col min="14369" max="14369" width="9.33203125" style="5" customWidth="1"/>
    <col min="14370" max="14370" width="5.44140625" style="5" bestFit="1" customWidth="1"/>
    <col min="14371" max="14371" width="9.109375" style="5" customWidth="1"/>
    <col min="14372" max="14372" width="9.33203125" style="5" customWidth="1"/>
    <col min="14373" max="14592" width="11.5546875" style="5"/>
    <col min="14593" max="14593" width="3.6640625" style="5" customWidth="1"/>
    <col min="14594" max="14594" width="12.6640625" style="5" customWidth="1"/>
    <col min="14595" max="14596" width="7.88671875" style="5" bestFit="1" customWidth="1"/>
    <col min="14597" max="14597" width="8.44140625" style="5" bestFit="1" customWidth="1"/>
    <col min="14598" max="14598" width="0.88671875" style="5" customWidth="1"/>
    <col min="14599" max="14599" width="6.6640625" style="5" customWidth="1"/>
    <col min="14600" max="14600" width="7.6640625" style="5" customWidth="1"/>
    <col min="14601" max="14601" width="9.5546875" style="5" bestFit="1" customWidth="1"/>
    <col min="14602" max="14602" width="8.88671875" style="5" customWidth="1"/>
    <col min="14603" max="14603" width="9.5546875" style="5" bestFit="1" customWidth="1"/>
    <col min="14604" max="14604" width="7" style="5" customWidth="1"/>
    <col min="14605" max="14605" width="9.5546875" style="5" bestFit="1" customWidth="1"/>
    <col min="14606" max="14606" width="1" style="5" customWidth="1"/>
    <col min="14607" max="14607" width="8.88671875" style="5" customWidth="1"/>
    <col min="14608" max="14608" width="0.6640625" style="5" customWidth="1"/>
    <col min="14609" max="14609" width="8.33203125" style="5" customWidth="1"/>
    <col min="14610" max="14610" width="9.5546875" style="5" bestFit="1" customWidth="1"/>
    <col min="14611" max="14611" width="0.6640625" style="5" customWidth="1"/>
    <col min="14612" max="14612" width="9.88671875" style="5" bestFit="1" customWidth="1"/>
    <col min="14613" max="14613" width="1.109375" style="5" customWidth="1"/>
    <col min="14614" max="14614" width="9.33203125" style="5" customWidth="1"/>
    <col min="14615" max="14615" width="9.5546875" style="5" bestFit="1" customWidth="1"/>
    <col min="14616" max="14616" width="0.88671875" style="5" customWidth="1"/>
    <col min="14617" max="14617" width="9" style="5" customWidth="1"/>
    <col min="14618" max="14618" width="0.5546875" style="5" customWidth="1"/>
    <col min="14619" max="14619" width="7.88671875" style="5" bestFit="1" customWidth="1"/>
    <col min="14620" max="14620" width="9.109375" style="5" customWidth="1"/>
    <col min="14621" max="14621" width="1.33203125" style="5" customWidth="1"/>
    <col min="14622" max="14622" width="9.109375" style="5" customWidth="1"/>
    <col min="14623" max="14623" width="6.109375" style="5" bestFit="1" customWidth="1"/>
    <col min="14624" max="14624" width="9.109375" style="5" customWidth="1"/>
    <col min="14625" max="14625" width="9.33203125" style="5" customWidth="1"/>
    <col min="14626" max="14626" width="5.44140625" style="5" bestFit="1" customWidth="1"/>
    <col min="14627" max="14627" width="9.109375" style="5" customWidth="1"/>
    <col min="14628" max="14628" width="9.33203125" style="5" customWidth="1"/>
    <col min="14629" max="14848" width="11.5546875" style="5"/>
    <col min="14849" max="14849" width="3.6640625" style="5" customWidth="1"/>
    <col min="14850" max="14850" width="12.6640625" style="5" customWidth="1"/>
    <col min="14851" max="14852" width="7.88671875" style="5" bestFit="1" customWidth="1"/>
    <col min="14853" max="14853" width="8.44140625" style="5" bestFit="1" customWidth="1"/>
    <col min="14854" max="14854" width="0.88671875" style="5" customWidth="1"/>
    <col min="14855" max="14855" width="6.6640625" style="5" customWidth="1"/>
    <col min="14856" max="14856" width="7.6640625" style="5" customWidth="1"/>
    <col min="14857" max="14857" width="9.5546875" style="5" bestFit="1" customWidth="1"/>
    <col min="14858" max="14858" width="8.88671875" style="5" customWidth="1"/>
    <col min="14859" max="14859" width="9.5546875" style="5" bestFit="1" customWidth="1"/>
    <col min="14860" max="14860" width="7" style="5" customWidth="1"/>
    <col min="14861" max="14861" width="9.5546875" style="5" bestFit="1" customWidth="1"/>
    <col min="14862" max="14862" width="1" style="5" customWidth="1"/>
    <col min="14863" max="14863" width="8.88671875" style="5" customWidth="1"/>
    <col min="14864" max="14864" width="0.6640625" style="5" customWidth="1"/>
    <col min="14865" max="14865" width="8.33203125" style="5" customWidth="1"/>
    <col min="14866" max="14866" width="9.5546875" style="5" bestFit="1" customWidth="1"/>
    <col min="14867" max="14867" width="0.6640625" style="5" customWidth="1"/>
    <col min="14868" max="14868" width="9.88671875" style="5" bestFit="1" customWidth="1"/>
    <col min="14869" max="14869" width="1.109375" style="5" customWidth="1"/>
    <col min="14870" max="14870" width="9.33203125" style="5" customWidth="1"/>
    <col min="14871" max="14871" width="9.5546875" style="5" bestFit="1" customWidth="1"/>
    <col min="14872" max="14872" width="0.88671875" style="5" customWidth="1"/>
    <col min="14873" max="14873" width="9" style="5" customWidth="1"/>
    <col min="14874" max="14874" width="0.5546875" style="5" customWidth="1"/>
    <col min="14875" max="14875" width="7.88671875" style="5" bestFit="1" customWidth="1"/>
    <col min="14876" max="14876" width="9.109375" style="5" customWidth="1"/>
    <col min="14877" max="14877" width="1.33203125" style="5" customWidth="1"/>
    <col min="14878" max="14878" width="9.109375" style="5" customWidth="1"/>
    <col min="14879" max="14879" width="6.109375" style="5" bestFit="1" customWidth="1"/>
    <col min="14880" max="14880" width="9.109375" style="5" customWidth="1"/>
    <col min="14881" max="14881" width="9.33203125" style="5" customWidth="1"/>
    <col min="14882" max="14882" width="5.44140625" style="5" bestFit="1" customWidth="1"/>
    <col min="14883" max="14883" width="9.109375" style="5" customWidth="1"/>
    <col min="14884" max="14884" width="9.33203125" style="5" customWidth="1"/>
    <col min="14885" max="15104" width="11.5546875" style="5"/>
    <col min="15105" max="15105" width="3.6640625" style="5" customWidth="1"/>
    <col min="15106" max="15106" width="12.6640625" style="5" customWidth="1"/>
    <col min="15107" max="15108" width="7.88671875" style="5" bestFit="1" customWidth="1"/>
    <col min="15109" max="15109" width="8.44140625" style="5" bestFit="1" customWidth="1"/>
    <col min="15110" max="15110" width="0.88671875" style="5" customWidth="1"/>
    <col min="15111" max="15111" width="6.6640625" style="5" customWidth="1"/>
    <col min="15112" max="15112" width="7.6640625" style="5" customWidth="1"/>
    <col min="15113" max="15113" width="9.5546875" style="5" bestFit="1" customWidth="1"/>
    <col min="15114" max="15114" width="8.88671875" style="5" customWidth="1"/>
    <col min="15115" max="15115" width="9.5546875" style="5" bestFit="1" customWidth="1"/>
    <col min="15116" max="15116" width="7" style="5" customWidth="1"/>
    <col min="15117" max="15117" width="9.5546875" style="5" bestFit="1" customWidth="1"/>
    <col min="15118" max="15118" width="1" style="5" customWidth="1"/>
    <col min="15119" max="15119" width="8.88671875" style="5" customWidth="1"/>
    <col min="15120" max="15120" width="0.6640625" style="5" customWidth="1"/>
    <col min="15121" max="15121" width="8.33203125" style="5" customWidth="1"/>
    <col min="15122" max="15122" width="9.5546875" style="5" bestFit="1" customWidth="1"/>
    <col min="15123" max="15123" width="0.6640625" style="5" customWidth="1"/>
    <col min="15124" max="15124" width="9.88671875" style="5" bestFit="1" customWidth="1"/>
    <col min="15125" max="15125" width="1.109375" style="5" customWidth="1"/>
    <col min="15126" max="15126" width="9.33203125" style="5" customWidth="1"/>
    <col min="15127" max="15127" width="9.5546875" style="5" bestFit="1" customWidth="1"/>
    <col min="15128" max="15128" width="0.88671875" style="5" customWidth="1"/>
    <col min="15129" max="15129" width="9" style="5" customWidth="1"/>
    <col min="15130" max="15130" width="0.5546875" style="5" customWidth="1"/>
    <col min="15131" max="15131" width="7.88671875" style="5" bestFit="1" customWidth="1"/>
    <col min="15132" max="15132" width="9.109375" style="5" customWidth="1"/>
    <col min="15133" max="15133" width="1.33203125" style="5" customWidth="1"/>
    <col min="15134" max="15134" width="9.109375" style="5" customWidth="1"/>
    <col min="15135" max="15135" width="6.109375" style="5" bestFit="1" customWidth="1"/>
    <col min="15136" max="15136" width="9.109375" style="5" customWidth="1"/>
    <col min="15137" max="15137" width="9.33203125" style="5" customWidth="1"/>
    <col min="15138" max="15138" width="5.44140625" style="5" bestFit="1" customWidth="1"/>
    <col min="15139" max="15139" width="9.109375" style="5" customWidth="1"/>
    <col min="15140" max="15140" width="9.33203125" style="5" customWidth="1"/>
    <col min="15141" max="15360" width="11.5546875" style="5"/>
    <col min="15361" max="15361" width="3.6640625" style="5" customWidth="1"/>
    <col min="15362" max="15362" width="12.6640625" style="5" customWidth="1"/>
    <col min="15363" max="15364" width="7.88671875" style="5" bestFit="1" customWidth="1"/>
    <col min="15365" max="15365" width="8.44140625" style="5" bestFit="1" customWidth="1"/>
    <col min="15366" max="15366" width="0.88671875" style="5" customWidth="1"/>
    <col min="15367" max="15367" width="6.6640625" style="5" customWidth="1"/>
    <col min="15368" max="15368" width="7.6640625" style="5" customWidth="1"/>
    <col min="15369" max="15369" width="9.5546875" style="5" bestFit="1" customWidth="1"/>
    <col min="15370" max="15370" width="8.88671875" style="5" customWidth="1"/>
    <col min="15371" max="15371" width="9.5546875" style="5" bestFit="1" customWidth="1"/>
    <col min="15372" max="15372" width="7" style="5" customWidth="1"/>
    <col min="15373" max="15373" width="9.5546875" style="5" bestFit="1" customWidth="1"/>
    <col min="15374" max="15374" width="1" style="5" customWidth="1"/>
    <col min="15375" max="15375" width="8.88671875" style="5" customWidth="1"/>
    <col min="15376" max="15376" width="0.6640625" style="5" customWidth="1"/>
    <col min="15377" max="15377" width="8.33203125" style="5" customWidth="1"/>
    <col min="15378" max="15378" width="9.5546875" style="5" bestFit="1" customWidth="1"/>
    <col min="15379" max="15379" width="0.6640625" style="5" customWidth="1"/>
    <col min="15380" max="15380" width="9.88671875" style="5" bestFit="1" customWidth="1"/>
    <col min="15381" max="15381" width="1.109375" style="5" customWidth="1"/>
    <col min="15382" max="15382" width="9.33203125" style="5" customWidth="1"/>
    <col min="15383" max="15383" width="9.5546875" style="5" bestFit="1" customWidth="1"/>
    <col min="15384" max="15384" width="0.88671875" style="5" customWidth="1"/>
    <col min="15385" max="15385" width="9" style="5" customWidth="1"/>
    <col min="15386" max="15386" width="0.5546875" style="5" customWidth="1"/>
    <col min="15387" max="15387" width="7.88671875" style="5" bestFit="1" customWidth="1"/>
    <col min="15388" max="15388" width="9.109375" style="5" customWidth="1"/>
    <col min="15389" max="15389" width="1.33203125" style="5" customWidth="1"/>
    <col min="15390" max="15390" width="9.109375" style="5" customWidth="1"/>
    <col min="15391" max="15391" width="6.109375" style="5" bestFit="1" customWidth="1"/>
    <col min="15392" max="15392" width="9.109375" style="5" customWidth="1"/>
    <col min="15393" max="15393" width="9.33203125" style="5" customWidth="1"/>
    <col min="15394" max="15394" width="5.44140625" style="5" bestFit="1" customWidth="1"/>
    <col min="15395" max="15395" width="9.109375" style="5" customWidth="1"/>
    <col min="15396" max="15396" width="9.33203125" style="5" customWidth="1"/>
    <col min="15397" max="15616" width="11.5546875" style="5"/>
    <col min="15617" max="15617" width="3.6640625" style="5" customWidth="1"/>
    <col min="15618" max="15618" width="12.6640625" style="5" customWidth="1"/>
    <col min="15619" max="15620" width="7.88671875" style="5" bestFit="1" customWidth="1"/>
    <col min="15621" max="15621" width="8.44140625" style="5" bestFit="1" customWidth="1"/>
    <col min="15622" max="15622" width="0.88671875" style="5" customWidth="1"/>
    <col min="15623" max="15623" width="6.6640625" style="5" customWidth="1"/>
    <col min="15624" max="15624" width="7.6640625" style="5" customWidth="1"/>
    <col min="15625" max="15625" width="9.5546875" style="5" bestFit="1" customWidth="1"/>
    <col min="15626" max="15626" width="8.88671875" style="5" customWidth="1"/>
    <col min="15627" max="15627" width="9.5546875" style="5" bestFit="1" customWidth="1"/>
    <col min="15628" max="15628" width="7" style="5" customWidth="1"/>
    <col min="15629" max="15629" width="9.5546875" style="5" bestFit="1" customWidth="1"/>
    <col min="15630" max="15630" width="1" style="5" customWidth="1"/>
    <col min="15631" max="15631" width="8.88671875" style="5" customWidth="1"/>
    <col min="15632" max="15632" width="0.6640625" style="5" customWidth="1"/>
    <col min="15633" max="15633" width="8.33203125" style="5" customWidth="1"/>
    <col min="15634" max="15634" width="9.5546875" style="5" bestFit="1" customWidth="1"/>
    <col min="15635" max="15635" width="0.6640625" style="5" customWidth="1"/>
    <col min="15636" max="15636" width="9.88671875" style="5" bestFit="1" customWidth="1"/>
    <col min="15637" max="15637" width="1.109375" style="5" customWidth="1"/>
    <col min="15638" max="15638" width="9.33203125" style="5" customWidth="1"/>
    <col min="15639" max="15639" width="9.5546875" style="5" bestFit="1" customWidth="1"/>
    <col min="15640" max="15640" width="0.88671875" style="5" customWidth="1"/>
    <col min="15641" max="15641" width="9" style="5" customWidth="1"/>
    <col min="15642" max="15642" width="0.5546875" style="5" customWidth="1"/>
    <col min="15643" max="15643" width="7.88671875" style="5" bestFit="1" customWidth="1"/>
    <col min="15644" max="15644" width="9.109375" style="5" customWidth="1"/>
    <col min="15645" max="15645" width="1.33203125" style="5" customWidth="1"/>
    <col min="15646" max="15646" width="9.109375" style="5" customWidth="1"/>
    <col min="15647" max="15647" width="6.109375" style="5" bestFit="1" customWidth="1"/>
    <col min="15648" max="15648" width="9.109375" style="5" customWidth="1"/>
    <col min="15649" max="15649" width="9.33203125" style="5" customWidth="1"/>
    <col min="15650" max="15650" width="5.44140625" style="5" bestFit="1" customWidth="1"/>
    <col min="15651" max="15651" width="9.109375" style="5" customWidth="1"/>
    <col min="15652" max="15652" width="9.33203125" style="5" customWidth="1"/>
    <col min="15653" max="15872" width="11.5546875" style="5"/>
    <col min="15873" max="15873" width="3.6640625" style="5" customWidth="1"/>
    <col min="15874" max="15874" width="12.6640625" style="5" customWidth="1"/>
    <col min="15875" max="15876" width="7.88671875" style="5" bestFit="1" customWidth="1"/>
    <col min="15877" max="15877" width="8.44140625" style="5" bestFit="1" customWidth="1"/>
    <col min="15878" max="15878" width="0.88671875" style="5" customWidth="1"/>
    <col min="15879" max="15879" width="6.6640625" style="5" customWidth="1"/>
    <col min="15880" max="15880" width="7.6640625" style="5" customWidth="1"/>
    <col min="15881" max="15881" width="9.5546875" style="5" bestFit="1" customWidth="1"/>
    <col min="15882" max="15882" width="8.88671875" style="5" customWidth="1"/>
    <col min="15883" max="15883" width="9.5546875" style="5" bestFit="1" customWidth="1"/>
    <col min="15884" max="15884" width="7" style="5" customWidth="1"/>
    <col min="15885" max="15885" width="9.5546875" style="5" bestFit="1" customWidth="1"/>
    <col min="15886" max="15886" width="1" style="5" customWidth="1"/>
    <col min="15887" max="15887" width="8.88671875" style="5" customWidth="1"/>
    <col min="15888" max="15888" width="0.6640625" style="5" customWidth="1"/>
    <col min="15889" max="15889" width="8.33203125" style="5" customWidth="1"/>
    <col min="15890" max="15890" width="9.5546875" style="5" bestFit="1" customWidth="1"/>
    <col min="15891" max="15891" width="0.6640625" style="5" customWidth="1"/>
    <col min="15892" max="15892" width="9.88671875" style="5" bestFit="1" customWidth="1"/>
    <col min="15893" max="15893" width="1.109375" style="5" customWidth="1"/>
    <col min="15894" max="15894" width="9.33203125" style="5" customWidth="1"/>
    <col min="15895" max="15895" width="9.5546875" style="5" bestFit="1" customWidth="1"/>
    <col min="15896" max="15896" width="0.88671875" style="5" customWidth="1"/>
    <col min="15897" max="15897" width="9" style="5" customWidth="1"/>
    <col min="15898" max="15898" width="0.5546875" style="5" customWidth="1"/>
    <col min="15899" max="15899" width="7.88671875" style="5" bestFit="1" customWidth="1"/>
    <col min="15900" max="15900" width="9.109375" style="5" customWidth="1"/>
    <col min="15901" max="15901" width="1.33203125" style="5" customWidth="1"/>
    <col min="15902" max="15902" width="9.109375" style="5" customWidth="1"/>
    <col min="15903" max="15903" width="6.109375" style="5" bestFit="1" customWidth="1"/>
    <col min="15904" max="15904" width="9.109375" style="5" customWidth="1"/>
    <col min="15905" max="15905" width="9.33203125" style="5" customWidth="1"/>
    <col min="15906" max="15906" width="5.44140625" style="5" bestFit="1" customWidth="1"/>
    <col min="15907" max="15907" width="9.109375" style="5" customWidth="1"/>
    <col min="15908" max="15908" width="9.33203125" style="5" customWidth="1"/>
    <col min="15909" max="16128" width="11.5546875" style="5"/>
    <col min="16129" max="16129" width="3.6640625" style="5" customWidth="1"/>
    <col min="16130" max="16130" width="12.6640625" style="5" customWidth="1"/>
    <col min="16131" max="16132" width="7.88671875" style="5" bestFit="1" customWidth="1"/>
    <col min="16133" max="16133" width="8.44140625" style="5" bestFit="1" customWidth="1"/>
    <col min="16134" max="16134" width="0.88671875" style="5" customWidth="1"/>
    <col min="16135" max="16135" width="6.6640625" style="5" customWidth="1"/>
    <col min="16136" max="16136" width="7.6640625" style="5" customWidth="1"/>
    <col min="16137" max="16137" width="9.5546875" style="5" bestFit="1" customWidth="1"/>
    <col min="16138" max="16138" width="8.88671875" style="5" customWidth="1"/>
    <col min="16139" max="16139" width="9.5546875" style="5" bestFit="1" customWidth="1"/>
    <col min="16140" max="16140" width="7" style="5" customWidth="1"/>
    <col min="16141" max="16141" width="9.5546875" style="5" bestFit="1" customWidth="1"/>
    <col min="16142" max="16142" width="1" style="5" customWidth="1"/>
    <col min="16143" max="16143" width="8.88671875" style="5" customWidth="1"/>
    <col min="16144" max="16144" width="0.6640625" style="5" customWidth="1"/>
    <col min="16145" max="16145" width="8.33203125" style="5" customWidth="1"/>
    <col min="16146" max="16146" width="9.5546875" style="5" bestFit="1" customWidth="1"/>
    <col min="16147" max="16147" width="0.6640625" style="5" customWidth="1"/>
    <col min="16148" max="16148" width="9.88671875" style="5" bestFit="1" customWidth="1"/>
    <col min="16149" max="16149" width="1.109375" style="5" customWidth="1"/>
    <col min="16150" max="16150" width="9.33203125" style="5" customWidth="1"/>
    <col min="16151" max="16151" width="9.5546875" style="5" bestFit="1" customWidth="1"/>
    <col min="16152" max="16152" width="0.88671875" style="5" customWidth="1"/>
    <col min="16153" max="16153" width="9" style="5" customWidth="1"/>
    <col min="16154" max="16154" width="0.5546875" style="5" customWidth="1"/>
    <col min="16155" max="16155" width="7.88671875" style="5" bestFit="1" customWidth="1"/>
    <col min="16156" max="16156" width="9.109375" style="5" customWidth="1"/>
    <col min="16157" max="16157" width="1.33203125" style="5" customWidth="1"/>
    <col min="16158" max="16158" width="9.109375" style="5" customWidth="1"/>
    <col min="16159" max="16159" width="6.109375" style="5" bestFit="1" customWidth="1"/>
    <col min="16160" max="16160" width="9.109375" style="5" customWidth="1"/>
    <col min="16161" max="16161" width="9.33203125" style="5" customWidth="1"/>
    <col min="16162" max="16162" width="5.44140625" style="5" bestFit="1" customWidth="1"/>
    <col min="16163" max="16163" width="9.109375" style="5" customWidth="1"/>
    <col min="16164" max="16164" width="9.33203125" style="5" customWidth="1"/>
    <col min="16165" max="16384" width="11.5546875" style="5"/>
  </cols>
  <sheetData>
    <row r="1" spans="1:36" s="2" customFormat="1" ht="17.399999999999999" x14ac:dyDescent="0.3">
      <c r="A1" s="1" t="s">
        <v>33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36" s="2" customFormat="1" ht="17.399999999999999" x14ac:dyDescent="0.3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36" s="6" customFormat="1" ht="12" x14ac:dyDescent="0.25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36" s="6" customFormat="1" ht="12" x14ac:dyDescent="0.25">
      <c r="B4" s="7" t="s">
        <v>1</v>
      </c>
      <c r="E4" s="8">
        <v>117.31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36" s="6" customFormat="1" ht="12" x14ac:dyDescent="0.25">
      <c r="B5" s="6" t="s">
        <v>2</v>
      </c>
      <c r="E5" s="8">
        <f>+E4*3</f>
        <v>351.93</v>
      </c>
      <c r="G5" s="9"/>
    </row>
    <row r="6" spans="1:36" s="6" customFormat="1" ht="12" x14ac:dyDescent="0.25">
      <c r="A6" s="10"/>
      <c r="B6" s="11"/>
      <c r="C6" s="11" t="s">
        <v>3</v>
      </c>
      <c r="D6" s="12"/>
      <c r="E6" s="12" t="s">
        <v>4</v>
      </c>
      <c r="F6" s="12"/>
      <c r="G6" s="13" t="s">
        <v>5</v>
      </c>
      <c r="H6" s="14"/>
      <c r="I6" s="14"/>
      <c r="J6" s="14"/>
      <c r="K6" s="14"/>
      <c r="L6" s="14"/>
      <c r="M6" s="15"/>
      <c r="N6" s="12"/>
      <c r="O6" s="12" t="s">
        <v>6</v>
      </c>
      <c r="P6" s="12"/>
      <c r="Q6" s="11"/>
      <c r="R6" s="11"/>
      <c r="S6" s="12"/>
      <c r="T6" s="12" t="s">
        <v>7</v>
      </c>
      <c r="U6" s="12"/>
      <c r="V6" s="16" t="s">
        <v>8</v>
      </c>
      <c r="W6" s="17"/>
      <c r="X6" s="12"/>
      <c r="Y6" s="12" t="s">
        <v>9</v>
      </c>
      <c r="Z6" s="12"/>
      <c r="AA6" s="18"/>
      <c r="AB6" s="17"/>
      <c r="AD6" s="45" t="s">
        <v>10</v>
      </c>
      <c r="AE6" s="46"/>
      <c r="AF6" s="47"/>
      <c r="AG6" s="45" t="s">
        <v>10</v>
      </c>
      <c r="AH6" s="46"/>
      <c r="AI6" s="47"/>
      <c r="AJ6" s="20"/>
    </row>
    <row r="7" spans="1:36" s="6" customFormat="1" ht="12" x14ac:dyDescent="0.25">
      <c r="A7" s="21" t="s">
        <v>11</v>
      </c>
      <c r="B7" s="22" t="s">
        <v>12</v>
      </c>
      <c r="C7" s="22" t="s">
        <v>13</v>
      </c>
      <c r="D7" s="23" t="s">
        <v>14</v>
      </c>
      <c r="E7" s="23">
        <v>25</v>
      </c>
      <c r="F7" s="23"/>
      <c r="G7" s="22" t="s">
        <v>15</v>
      </c>
      <c r="H7" s="13" t="s">
        <v>16</v>
      </c>
      <c r="I7" s="15"/>
      <c r="J7" s="13" t="s">
        <v>17</v>
      </c>
      <c r="K7" s="15"/>
      <c r="L7" s="13" t="s">
        <v>18</v>
      </c>
      <c r="M7" s="15"/>
      <c r="N7" s="23"/>
      <c r="O7" s="23" t="s">
        <v>19</v>
      </c>
      <c r="P7" s="23"/>
      <c r="Q7" s="24" t="s">
        <v>20</v>
      </c>
      <c r="R7" s="24"/>
      <c r="S7" s="23"/>
      <c r="T7" s="23" t="s">
        <v>21</v>
      </c>
      <c r="U7" s="23"/>
      <c r="V7" s="25" t="s">
        <v>22</v>
      </c>
      <c r="W7" s="26"/>
      <c r="X7" s="23"/>
      <c r="Y7" s="27" t="s">
        <v>23</v>
      </c>
      <c r="Z7" s="23"/>
      <c r="AA7" s="24" t="s">
        <v>24</v>
      </c>
      <c r="AB7" s="26"/>
      <c r="AD7" s="12" t="s">
        <v>25</v>
      </c>
      <c r="AE7" s="28"/>
      <c r="AF7" s="12" t="s">
        <v>25</v>
      </c>
      <c r="AG7" s="12" t="s">
        <v>25</v>
      </c>
      <c r="AH7" s="28"/>
      <c r="AI7" s="12" t="s">
        <v>25</v>
      </c>
      <c r="AJ7" s="26" t="s">
        <v>26</v>
      </c>
    </row>
    <row r="8" spans="1:36" s="6" customFormat="1" ht="12" x14ac:dyDescent="0.25">
      <c r="A8" s="21"/>
      <c r="B8" s="22" t="s">
        <v>10</v>
      </c>
      <c r="C8" s="22"/>
      <c r="D8" s="23"/>
      <c r="E8" s="29">
        <f>+E4*E7</f>
        <v>2932.75</v>
      </c>
      <c r="F8" s="29"/>
      <c r="G8" s="19"/>
      <c r="H8" s="12" t="s">
        <v>27</v>
      </c>
      <c r="I8" s="12" t="s">
        <v>10</v>
      </c>
      <c r="J8" s="22" t="s">
        <v>27</v>
      </c>
      <c r="K8" s="12" t="s">
        <v>10</v>
      </c>
      <c r="L8" s="12" t="s">
        <v>27</v>
      </c>
      <c r="M8" s="12" t="s">
        <v>10</v>
      </c>
      <c r="N8" s="29"/>
      <c r="O8" s="12" t="s">
        <v>27</v>
      </c>
      <c r="P8" s="23"/>
      <c r="Q8" s="12" t="s">
        <v>27</v>
      </c>
      <c r="R8" s="12" t="s">
        <v>10</v>
      </c>
      <c r="S8" s="23"/>
      <c r="T8" s="23" t="s">
        <v>27</v>
      </c>
      <c r="U8" s="23"/>
      <c r="V8" s="12" t="s">
        <v>27</v>
      </c>
      <c r="W8" s="12" t="s">
        <v>10</v>
      </c>
      <c r="X8" s="23"/>
      <c r="Y8" s="12" t="s">
        <v>27</v>
      </c>
      <c r="Z8" s="23"/>
      <c r="AA8" s="12" t="s">
        <v>27</v>
      </c>
      <c r="AB8" s="12" t="s">
        <v>10</v>
      </c>
      <c r="AD8" s="23" t="s">
        <v>28</v>
      </c>
      <c r="AE8" s="23" t="s">
        <v>29</v>
      </c>
      <c r="AF8" s="23" t="s">
        <v>28</v>
      </c>
      <c r="AG8" s="23" t="s">
        <v>30</v>
      </c>
      <c r="AH8" s="23" t="s">
        <v>29</v>
      </c>
      <c r="AI8" s="23" t="s">
        <v>30</v>
      </c>
      <c r="AJ8" s="30" t="s">
        <v>25</v>
      </c>
    </row>
    <row r="9" spans="1:36" s="6" customFormat="1" ht="12" x14ac:dyDescent="0.25">
      <c r="A9" s="31"/>
      <c r="B9" s="32"/>
      <c r="C9" s="32"/>
      <c r="D9" s="33"/>
      <c r="E9" s="33"/>
      <c r="F9" s="33"/>
      <c r="G9" s="34">
        <v>0.20399999999999999</v>
      </c>
      <c r="H9" s="33">
        <v>1.0999999999999999E-2</v>
      </c>
      <c r="I9" s="33">
        <v>4.0000000000000001E-3</v>
      </c>
      <c r="J9" s="32">
        <v>7.0000000000000001E-3</v>
      </c>
      <c r="K9" s="33">
        <v>2.5000000000000001E-3</v>
      </c>
      <c r="L9" s="33">
        <v>1.0500000000000001E-2</v>
      </c>
      <c r="M9" s="33">
        <v>3.7499999999999999E-3</v>
      </c>
      <c r="N9" s="33"/>
      <c r="O9" s="48">
        <v>5.0000000000000001E-3</v>
      </c>
      <c r="P9" s="33"/>
      <c r="Q9" s="33">
        <v>1.7500000000000002E-2</v>
      </c>
      <c r="R9" s="33">
        <v>6.2500000000000003E-3</v>
      </c>
      <c r="S9" s="33"/>
      <c r="T9" s="33">
        <v>0.01</v>
      </c>
      <c r="U9" s="33"/>
      <c r="V9" s="33">
        <v>3.15E-2</v>
      </c>
      <c r="W9" s="33">
        <v>1.125E-2</v>
      </c>
      <c r="X9" s="33"/>
      <c r="Y9" s="33">
        <v>0.02</v>
      </c>
      <c r="Z9" s="33"/>
      <c r="AA9" s="33"/>
      <c r="AB9" s="33"/>
      <c r="AD9" s="33" t="s">
        <v>31</v>
      </c>
      <c r="AE9" s="33"/>
      <c r="AF9" s="33"/>
      <c r="AG9" s="33" t="s">
        <v>31</v>
      </c>
      <c r="AH9" s="33"/>
      <c r="AI9" s="33"/>
      <c r="AJ9" s="34"/>
    </row>
    <row r="10" spans="1:36" s="6" customFormat="1" ht="15.75" customHeight="1" x14ac:dyDescent="0.25">
      <c r="A10" s="35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D10" s="35"/>
      <c r="AE10" s="35"/>
      <c r="AF10" s="35"/>
      <c r="AG10" s="35"/>
      <c r="AH10" s="35"/>
      <c r="AI10" s="35"/>
      <c r="AJ10" s="35"/>
    </row>
    <row r="11" spans="1:36" s="6" customFormat="1" ht="15.75" customHeight="1" x14ac:dyDescent="0.25">
      <c r="A11" s="38">
        <v>1</v>
      </c>
      <c r="B11" s="44" t="s">
        <v>34</v>
      </c>
      <c r="C11" s="36">
        <v>315.04000000000002</v>
      </c>
      <c r="D11" s="36">
        <v>321</v>
      </c>
      <c r="E11" s="36">
        <f>+D11</f>
        <v>321</v>
      </c>
      <c r="F11" s="36"/>
      <c r="G11" s="37">
        <f>+$E$4*$G$9</f>
        <v>23.931239999999999</v>
      </c>
      <c r="H11" s="37">
        <f>IF(E11&lt;$E$5,0,((+E11-(+$E$4*3))*$H$9))</f>
        <v>0</v>
      </c>
      <c r="I11" s="37">
        <f>IF(+E11&lt;$E$5,0,(+E11-(+$E$4*3))*$I$9)</f>
        <v>0</v>
      </c>
      <c r="J11" s="37">
        <f>+E11*$J$9</f>
        <v>2.2469999999999999</v>
      </c>
      <c r="K11" s="37">
        <f>+E11*$K$9</f>
        <v>0.80249999999999999</v>
      </c>
      <c r="L11" s="37">
        <f>+E11*$L$9</f>
        <v>3.3705000000000003</v>
      </c>
      <c r="M11" s="37">
        <f>+E11*$M$9</f>
        <v>1.2037499999999999</v>
      </c>
      <c r="N11" s="37"/>
      <c r="O11" s="37">
        <f>+E11*$O$9</f>
        <v>1.605</v>
      </c>
      <c r="P11" s="37"/>
      <c r="Q11" s="37">
        <f>+E11*$Q$9</f>
        <v>5.6175000000000006</v>
      </c>
      <c r="R11" s="37">
        <f>+E11*$R$9</f>
        <v>2.0062500000000001</v>
      </c>
      <c r="S11" s="37"/>
      <c r="T11" s="37">
        <f>+E11*$T$9</f>
        <v>3.21</v>
      </c>
      <c r="U11" s="37"/>
      <c r="V11" s="37">
        <f>+E11*$V$9</f>
        <v>10.111499999999999</v>
      </c>
      <c r="W11" s="37">
        <f>+E11*$W$9</f>
        <v>3.6112500000000001</v>
      </c>
      <c r="X11" s="37"/>
      <c r="Y11" s="37">
        <f>+E11*$Y$9</f>
        <v>6.42</v>
      </c>
      <c r="Z11" s="37"/>
      <c r="AA11" s="37">
        <f>+G11+H11+J11+L11+O11+Q11+T11+V11+Y11</f>
        <v>56.512740000000001</v>
      </c>
      <c r="AB11" s="37">
        <f>+I11+K11+M11+R11+W11</f>
        <v>7.6237499999999994</v>
      </c>
      <c r="AD11" s="37">
        <f>+I11+K11+M11</f>
        <v>2.0062499999999996</v>
      </c>
      <c r="AE11" s="37">
        <v>15</v>
      </c>
      <c r="AF11" s="37">
        <f>+AD11*AE11</f>
        <v>30.093749999999993</v>
      </c>
      <c r="AG11" s="37">
        <f>+R11+W11</f>
        <v>5.6174999999999997</v>
      </c>
      <c r="AH11" s="37">
        <v>15</v>
      </c>
      <c r="AI11" s="37">
        <f>+AG11*AH11</f>
        <v>84.262499999999989</v>
      </c>
      <c r="AJ11" s="37">
        <f>+AF11+AI11</f>
        <v>114.35624999999999</v>
      </c>
    </row>
    <row r="12" spans="1:36" s="6" customFormat="1" ht="15.75" customHeight="1" x14ac:dyDescent="0.25">
      <c r="A12" s="38"/>
      <c r="B12" s="39"/>
      <c r="C12" s="35"/>
      <c r="D12" s="35"/>
      <c r="E12" s="36"/>
      <c r="F12" s="36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D12" s="35"/>
      <c r="AE12" s="35"/>
      <c r="AF12" s="35"/>
      <c r="AG12" s="37"/>
      <c r="AH12" s="35"/>
      <c r="AI12" s="37"/>
      <c r="AJ12" s="37"/>
    </row>
    <row r="13" spans="1:36" s="6" customFormat="1" ht="15.75" customHeight="1" x14ac:dyDescent="0.25">
      <c r="A13" s="38">
        <v>2</v>
      </c>
      <c r="B13" s="44" t="s">
        <v>35</v>
      </c>
      <c r="C13" s="36">
        <v>2500</v>
      </c>
      <c r="D13" s="36">
        <v>3100</v>
      </c>
      <c r="E13" s="36">
        <f>+E8</f>
        <v>2932.75</v>
      </c>
      <c r="F13" s="36"/>
      <c r="G13" s="37">
        <f>+$E$4*$G$9</f>
        <v>23.931239999999999</v>
      </c>
      <c r="H13" s="37">
        <f t="shared" ref="H13" si="0">IF(E13&lt;$E$5,0,((+E13-(+$E$4*3))*$H$9))</f>
        <v>28.389019999999999</v>
      </c>
      <c r="I13" s="37">
        <f t="shared" ref="I13" si="1">IF(+E13&lt;$E$5,0,(+E13-(+$E$4*3))*$I$9)</f>
        <v>10.32328</v>
      </c>
      <c r="J13" s="37">
        <f>+E13*$J$9</f>
        <v>20.529250000000001</v>
      </c>
      <c r="K13" s="37">
        <f>+E13*$K$9</f>
        <v>7.3318750000000001</v>
      </c>
      <c r="L13" s="37">
        <f>+E13*$L$9</f>
        <v>30.793875000000003</v>
      </c>
      <c r="M13" s="37">
        <f>+E13*$M$9</f>
        <v>10.9978125</v>
      </c>
      <c r="N13" s="37"/>
      <c r="O13" s="37">
        <f>+E13*$O$9</f>
        <v>14.66375</v>
      </c>
      <c r="P13" s="37"/>
      <c r="Q13" s="37">
        <f>+E13*$Q$9</f>
        <v>51.323125000000005</v>
      </c>
      <c r="R13" s="37">
        <f>+E13*$R$9</f>
        <v>18.329687500000002</v>
      </c>
      <c r="S13" s="37"/>
      <c r="T13" s="37">
        <f>+E13*$T$9</f>
        <v>29.327500000000001</v>
      </c>
      <c r="U13" s="37"/>
      <c r="V13" s="37">
        <f>+E13*$V$9</f>
        <v>92.381625</v>
      </c>
      <c r="W13" s="37">
        <f>+E13*$W$9</f>
        <v>32.993437499999999</v>
      </c>
      <c r="X13" s="37"/>
      <c r="Y13" s="37">
        <f>+E13*$Y$9</f>
        <v>58.655000000000001</v>
      </c>
      <c r="Z13" s="37"/>
      <c r="AA13" s="37">
        <f>+G13+H13+J13+L13+O13+Q13+T13+V13+Y13</f>
        <v>349.99438499999997</v>
      </c>
      <c r="AB13" s="37">
        <f>+I13+K13+M13+R13+W13</f>
        <v>79.976092500000007</v>
      </c>
      <c r="AD13" s="37">
        <f>+I13+K13+M13</f>
        <v>28.652967500000003</v>
      </c>
      <c r="AE13" s="37">
        <v>15</v>
      </c>
      <c r="AF13" s="37">
        <f>+AD13*AE13</f>
        <v>429.79451250000005</v>
      </c>
      <c r="AG13" s="37">
        <f>+R13+W13</f>
        <v>51.323125000000005</v>
      </c>
      <c r="AH13" s="37">
        <v>15</v>
      </c>
      <c r="AI13" s="37">
        <f>+AG13*AH13</f>
        <v>769.84687500000007</v>
      </c>
      <c r="AJ13" s="49">
        <f>+AF13+AI13</f>
        <v>1199.6413875000001</v>
      </c>
    </row>
    <row r="14" spans="1:36" s="6" customFormat="1" ht="15.75" customHeight="1" x14ac:dyDescent="0.25">
      <c r="A14" s="38"/>
      <c r="B14" s="39"/>
      <c r="C14" s="35"/>
      <c r="D14" s="35"/>
      <c r="E14" s="36"/>
      <c r="F14" s="36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D14" s="35"/>
      <c r="AE14" s="35"/>
      <c r="AF14" s="35"/>
      <c r="AG14" s="37"/>
      <c r="AH14" s="35"/>
      <c r="AI14" s="37"/>
      <c r="AJ14" s="37"/>
    </row>
    <row r="15" spans="1:36" s="6" customFormat="1" ht="15.75" customHeight="1" x14ac:dyDescent="0.25">
      <c r="A15" s="38">
        <v>3</v>
      </c>
      <c r="B15" s="44"/>
      <c r="C15" s="36">
        <v>315.04000000000002</v>
      </c>
      <c r="D15" s="36">
        <v>333.16558904109593</v>
      </c>
      <c r="E15" s="36">
        <f t="shared" ref="E15" si="2">+D15</f>
        <v>333.16558904109593</v>
      </c>
      <c r="F15" s="36"/>
      <c r="G15" s="37">
        <f>+$E$4*$G$9</f>
        <v>23.931239999999999</v>
      </c>
      <c r="H15" s="37">
        <f t="shared" ref="H15" si="3">IF(E15&lt;$E$5,0,((+E15-(+$E$4*3))*$H$9))</f>
        <v>0</v>
      </c>
      <c r="I15" s="37">
        <f t="shared" ref="I15" si="4">IF(+E15&lt;$E$5,0,(+E15-(+$E$4*3))*$I$9)</f>
        <v>0</v>
      </c>
      <c r="J15" s="37">
        <f>+E15*$J$9</f>
        <v>2.3321591232876715</v>
      </c>
      <c r="K15" s="37">
        <f>+E15*$K$9</f>
        <v>0.8329139726027398</v>
      </c>
      <c r="L15" s="37">
        <f>+E15*$L$9</f>
        <v>3.4982386849315072</v>
      </c>
      <c r="M15" s="37">
        <f>+E15*$M$9</f>
        <v>1.2493709589041098</v>
      </c>
      <c r="N15" s="37"/>
      <c r="O15" s="37">
        <f>+E15*$O$9</f>
        <v>1.6658279452054796</v>
      </c>
      <c r="P15" s="37"/>
      <c r="Q15" s="37">
        <f>+E15*$Q$9</f>
        <v>5.8303978082191792</v>
      </c>
      <c r="R15" s="37">
        <f>+E15*$R$9</f>
        <v>2.0822849315068495</v>
      </c>
      <c r="S15" s="37"/>
      <c r="T15" s="37">
        <f>+E15*$T$9</f>
        <v>3.3316558904109592</v>
      </c>
      <c r="U15" s="37"/>
      <c r="V15" s="37">
        <f>+E15*$V$9</f>
        <v>10.494716054794521</v>
      </c>
      <c r="W15" s="37">
        <f>+E15*$W$9</f>
        <v>3.7481128767123288</v>
      </c>
      <c r="X15" s="37"/>
      <c r="Y15" s="37">
        <f>+E15*$Y$9</f>
        <v>6.6633117808219184</v>
      </c>
      <c r="Z15" s="37"/>
      <c r="AA15" s="37">
        <f>+G15+H15+J15+L15+O15+Q15+T15+V15+Y15</f>
        <v>57.747547287671239</v>
      </c>
      <c r="AB15" s="37">
        <f>+I15+K15+M15+R15+W15</f>
        <v>7.9126827397260282</v>
      </c>
      <c r="AD15" s="37">
        <f>+I15+K15+M15</f>
        <v>2.0822849315068495</v>
      </c>
      <c r="AE15" s="37">
        <v>15</v>
      </c>
      <c r="AF15" s="37">
        <f>+AD15*AE15</f>
        <v>31.234273972602743</v>
      </c>
      <c r="AG15" s="37">
        <f>+R15+W15</f>
        <v>5.8303978082191783</v>
      </c>
      <c r="AH15" s="37">
        <v>15</v>
      </c>
      <c r="AI15" s="37">
        <f>+AG15*AH15</f>
        <v>87.455967123287678</v>
      </c>
      <c r="AJ15" s="37">
        <f>+AF15+AI15</f>
        <v>118.69024109589043</v>
      </c>
    </row>
    <row r="16" spans="1:36" s="6" customFormat="1" ht="15.75" customHeight="1" x14ac:dyDescent="0.25">
      <c r="A16" s="38"/>
      <c r="B16" s="39"/>
      <c r="C16" s="35"/>
      <c r="D16" s="35"/>
      <c r="E16" s="36"/>
      <c r="F16" s="36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D16" s="35"/>
      <c r="AE16" s="35"/>
      <c r="AF16" s="35"/>
      <c r="AG16" s="37"/>
      <c r="AH16" s="35"/>
      <c r="AI16" s="37"/>
      <c r="AJ16" s="37"/>
    </row>
    <row r="17" spans="1:41" s="6" customFormat="1" ht="15.75" customHeight="1" x14ac:dyDescent="0.25">
      <c r="A17" s="38">
        <v>4</v>
      </c>
      <c r="B17" s="44"/>
      <c r="C17" s="36">
        <v>315.04000000000002</v>
      </c>
      <c r="D17" s="36">
        <v>332.73402739726032</v>
      </c>
      <c r="E17" s="36">
        <f t="shared" ref="E17" si="5">+D17</f>
        <v>332.73402739726032</v>
      </c>
      <c r="F17" s="36"/>
      <c r="G17" s="37">
        <f>+$E$4*$G$9</f>
        <v>23.931239999999999</v>
      </c>
      <c r="H17" s="37">
        <f t="shared" ref="H17" si="6">IF(E17&lt;$E$5,0,((+E17-(+$E$4*3))*$H$9))</f>
        <v>0</v>
      </c>
      <c r="I17" s="37">
        <f t="shared" ref="I17" si="7">IF(+E17&lt;$E$5,0,(+E17-(+$E$4*3))*$I$9)</f>
        <v>0</v>
      </c>
      <c r="J17" s="37">
        <f>+E17*$J$9</f>
        <v>2.3291381917808223</v>
      </c>
      <c r="K17" s="37">
        <f>+E17*$K$9</f>
        <v>0.83183506849315081</v>
      </c>
      <c r="L17" s="37">
        <f>+E17*$L$9</f>
        <v>3.4937072876712336</v>
      </c>
      <c r="M17" s="37">
        <f>+E17*$M$9</f>
        <v>1.2477526027397261</v>
      </c>
      <c r="N17" s="37"/>
      <c r="O17" s="37">
        <f>+E17*$O$9</f>
        <v>1.6636701369863016</v>
      </c>
      <c r="P17" s="37"/>
      <c r="Q17" s="37">
        <f>+E17*$Q$9</f>
        <v>5.8228454794520559</v>
      </c>
      <c r="R17" s="37">
        <f>+E17*$R$9</f>
        <v>2.0795876712328769</v>
      </c>
      <c r="S17" s="37"/>
      <c r="T17" s="37">
        <f>+E17*$T$9</f>
        <v>3.3273402739726032</v>
      </c>
      <c r="U17" s="37"/>
      <c r="V17" s="37">
        <f>+E17*$V$9</f>
        <v>10.4811218630137</v>
      </c>
      <c r="W17" s="37">
        <f>+E17*$W$9</f>
        <v>3.7432578082191785</v>
      </c>
      <c r="X17" s="37"/>
      <c r="Y17" s="37">
        <f>+E17*$Y$9</f>
        <v>6.6546805479452065</v>
      </c>
      <c r="Z17" s="37"/>
      <c r="AA17" s="37">
        <f>+G17+H17+J17+L17+O17+Q17+T17+V17+Y17</f>
        <v>57.703743780821917</v>
      </c>
      <c r="AB17" s="37">
        <f>+I17+K17+M17+R17+W17</f>
        <v>7.9024331506849324</v>
      </c>
      <c r="AD17" s="37">
        <f>+I17+K17+M17</f>
        <v>2.0795876712328769</v>
      </c>
      <c r="AE17" s="37">
        <v>15</v>
      </c>
      <c r="AF17" s="37">
        <f>+AD17*AE17</f>
        <v>31.193815068493155</v>
      </c>
      <c r="AG17" s="37">
        <f>+R17+W17</f>
        <v>5.8228454794520559</v>
      </c>
      <c r="AH17" s="37">
        <v>15</v>
      </c>
      <c r="AI17" s="37">
        <f>+AG17*AH17</f>
        <v>87.342682191780838</v>
      </c>
      <c r="AJ17" s="37">
        <f>+AF17+AI17</f>
        <v>118.53649726027399</v>
      </c>
    </row>
    <row r="18" spans="1:41" s="6" customFormat="1" ht="15.75" customHeight="1" x14ac:dyDescent="0.25">
      <c r="A18" s="38"/>
      <c r="B18" s="39"/>
      <c r="C18" s="35"/>
      <c r="D18" s="35"/>
      <c r="E18" s="36"/>
      <c r="F18" s="36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D18" s="35"/>
      <c r="AE18" s="35"/>
      <c r="AF18" s="35"/>
      <c r="AG18" s="37"/>
      <c r="AH18" s="35"/>
      <c r="AI18" s="37"/>
      <c r="AJ18" s="37"/>
    </row>
    <row r="19" spans="1:41" s="6" customFormat="1" ht="15.75" customHeight="1" x14ac:dyDescent="0.25">
      <c r="A19" s="38">
        <v>5</v>
      </c>
      <c r="B19" s="44"/>
      <c r="C19" s="36">
        <v>315.04000000000002</v>
      </c>
      <c r="D19" s="36">
        <v>332.73402739726032</v>
      </c>
      <c r="E19" s="36">
        <f t="shared" ref="E19" si="8">+D19</f>
        <v>332.73402739726032</v>
      </c>
      <c r="F19" s="36"/>
      <c r="G19" s="37">
        <f>+$E$4*$G$9</f>
        <v>23.931239999999999</v>
      </c>
      <c r="H19" s="37">
        <f t="shared" ref="H19" si="9">IF(E19&lt;$E$5,0,((+E19-(+$E$4*3))*$H$9))</f>
        <v>0</v>
      </c>
      <c r="I19" s="37">
        <f t="shared" ref="I19" si="10">IF(+E19&lt;$E$5,0,(+E19-(+$E$4*3))*$I$9)</f>
        <v>0</v>
      </c>
      <c r="J19" s="37">
        <f>+E19*$J$9</f>
        <v>2.3291381917808223</v>
      </c>
      <c r="K19" s="37">
        <f>+E19*$K$9</f>
        <v>0.83183506849315081</v>
      </c>
      <c r="L19" s="37">
        <f>+E19*$L$9</f>
        <v>3.4937072876712336</v>
      </c>
      <c r="M19" s="37">
        <f>+E19*$M$9</f>
        <v>1.2477526027397261</v>
      </c>
      <c r="N19" s="37"/>
      <c r="O19" s="37">
        <f>+E19*$O$9</f>
        <v>1.6636701369863016</v>
      </c>
      <c r="P19" s="37"/>
      <c r="Q19" s="37">
        <f>+E19*$Q$9</f>
        <v>5.8228454794520559</v>
      </c>
      <c r="R19" s="37">
        <f>+E19*$R$9</f>
        <v>2.0795876712328769</v>
      </c>
      <c r="S19" s="37"/>
      <c r="T19" s="37">
        <f>+E19*$T$9</f>
        <v>3.3273402739726032</v>
      </c>
      <c r="U19" s="37"/>
      <c r="V19" s="37">
        <f>+E19*$V$9</f>
        <v>10.4811218630137</v>
      </c>
      <c r="W19" s="37">
        <f>+E19*$W$9</f>
        <v>3.7432578082191785</v>
      </c>
      <c r="X19" s="37"/>
      <c r="Y19" s="37">
        <f>+E19*$Y$9</f>
        <v>6.6546805479452065</v>
      </c>
      <c r="Z19" s="37"/>
      <c r="AA19" s="37">
        <f>+G19+H19+J19+L19+O19+Q19+T19+V19+Y19</f>
        <v>57.703743780821917</v>
      </c>
      <c r="AB19" s="37">
        <f>+I19+K19+M19+R19+W19</f>
        <v>7.9024331506849324</v>
      </c>
      <c r="AD19" s="37">
        <f>+I19+K19+M19</f>
        <v>2.0795876712328769</v>
      </c>
      <c r="AE19" s="37">
        <v>15</v>
      </c>
      <c r="AF19" s="37">
        <f>+AD19*AE19</f>
        <v>31.193815068493155</v>
      </c>
      <c r="AG19" s="37">
        <f>+R19+W19</f>
        <v>5.8228454794520559</v>
      </c>
      <c r="AH19" s="37">
        <v>15</v>
      </c>
      <c r="AI19" s="37">
        <f>+AG19*AH19</f>
        <v>87.342682191780838</v>
      </c>
      <c r="AJ19" s="37">
        <f>+AF19+AI19</f>
        <v>118.53649726027399</v>
      </c>
    </row>
    <row r="20" spans="1:41" s="6" customFormat="1" ht="15.75" customHeight="1" x14ac:dyDescent="0.25">
      <c r="A20" s="38"/>
      <c r="B20" s="39"/>
      <c r="C20" s="35"/>
      <c r="D20" s="35"/>
      <c r="E20" s="36"/>
      <c r="F20" s="36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D20" s="35"/>
      <c r="AE20" s="35"/>
      <c r="AF20" s="35"/>
      <c r="AG20" s="37"/>
      <c r="AH20" s="35"/>
      <c r="AI20" s="37"/>
      <c r="AJ20" s="37"/>
    </row>
    <row r="21" spans="1:41" s="6" customFormat="1" ht="15.75" customHeight="1" x14ac:dyDescent="0.25">
      <c r="A21" s="38">
        <v>6</v>
      </c>
      <c r="B21" s="44"/>
      <c r="C21" s="36">
        <v>315.04000000000002</v>
      </c>
      <c r="D21" s="36">
        <v>332.30246575342471</v>
      </c>
      <c r="E21" s="36">
        <f>+D21</f>
        <v>332.30246575342471</v>
      </c>
      <c r="F21" s="36"/>
      <c r="G21" s="37">
        <f>+$E$4*$G$9</f>
        <v>23.931239999999999</v>
      </c>
      <c r="H21" s="37">
        <f t="shared" ref="H21" si="11">IF(E21&lt;$E$5,0,((+E21-(+$E$4*3))*$H$9))</f>
        <v>0</v>
      </c>
      <c r="I21" s="37">
        <f t="shared" ref="I21" si="12">IF(+E21&lt;$E$5,0,(+E21-(+$E$4*3))*$I$9)</f>
        <v>0</v>
      </c>
      <c r="J21" s="37">
        <f>+E21*$J$9</f>
        <v>2.326117260273973</v>
      </c>
      <c r="K21" s="37">
        <f>+E21*$K$9</f>
        <v>0.83075616438356181</v>
      </c>
      <c r="L21" s="37">
        <f>+E21*$L$9</f>
        <v>3.4891758904109595</v>
      </c>
      <c r="M21" s="37">
        <f>+E21*$M$9</f>
        <v>1.2461342465753427</v>
      </c>
      <c r="N21" s="37"/>
      <c r="O21" s="37">
        <f>+E21*$O$9</f>
        <v>1.6615123287671236</v>
      </c>
      <c r="P21" s="37"/>
      <c r="Q21" s="37">
        <f>+E21*$Q$9</f>
        <v>5.8152931506849335</v>
      </c>
      <c r="R21" s="37">
        <f>+E21*$R$9</f>
        <v>2.0768904109589044</v>
      </c>
      <c r="S21" s="37"/>
      <c r="T21" s="37">
        <f>+E21*$T$9</f>
        <v>3.3230246575342473</v>
      </c>
      <c r="U21" s="37"/>
      <c r="V21" s="37">
        <f>+E21*$V$9</f>
        <v>10.467527671232878</v>
      </c>
      <c r="W21" s="37">
        <f>+E21*$W$9</f>
        <v>3.7384027397260278</v>
      </c>
      <c r="X21" s="37"/>
      <c r="Y21" s="37">
        <f>+E21*$Y$9</f>
        <v>6.6460493150684945</v>
      </c>
      <c r="Z21" s="37"/>
      <c r="AA21" s="37">
        <f>+G21+H21+J21+L21+O21+Q21+T21+V21+Y21</f>
        <v>57.659940273972609</v>
      </c>
      <c r="AB21" s="37">
        <f>+I21+K21+M21+R21+W21</f>
        <v>7.8921835616438365</v>
      </c>
      <c r="AD21" s="37">
        <f>+I21+K21+M21</f>
        <v>2.0768904109589044</v>
      </c>
      <c r="AE21" s="37">
        <v>15</v>
      </c>
      <c r="AF21" s="37">
        <f>+AD21*AE21</f>
        <v>31.153356164383567</v>
      </c>
      <c r="AG21" s="37">
        <f>+R21+W21</f>
        <v>5.8152931506849317</v>
      </c>
      <c r="AH21" s="37">
        <v>15</v>
      </c>
      <c r="AI21" s="37">
        <f>+AG21*AH21</f>
        <v>87.22939726027397</v>
      </c>
      <c r="AJ21" s="37">
        <f>+AF21+AI21</f>
        <v>118.38275342465754</v>
      </c>
    </row>
    <row r="22" spans="1:41" s="6" customFormat="1" ht="15.75" customHeight="1" x14ac:dyDescent="0.25">
      <c r="A22" s="38"/>
      <c r="B22" s="39"/>
      <c r="C22" s="35"/>
      <c r="D22" s="35"/>
      <c r="E22" s="36"/>
      <c r="F22" s="36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D22" s="35"/>
      <c r="AE22" s="35"/>
      <c r="AF22" s="35"/>
      <c r="AG22" s="37"/>
      <c r="AH22" s="35"/>
      <c r="AI22" s="37"/>
      <c r="AJ22" s="37"/>
    </row>
    <row r="23" spans="1:41" s="6" customFormat="1" ht="15.75" customHeight="1" x14ac:dyDescent="0.25">
      <c r="A23" s="38">
        <v>7</v>
      </c>
      <c r="B23" s="44"/>
      <c r="C23" s="36">
        <v>315.04000000000002</v>
      </c>
      <c r="D23" s="36">
        <v>330.57621917808223</v>
      </c>
      <c r="E23" s="36">
        <f t="shared" ref="E23" si="13">+D23</f>
        <v>330.57621917808223</v>
      </c>
      <c r="F23" s="36"/>
      <c r="G23" s="37">
        <f>+$E$4*$G$9</f>
        <v>23.931239999999999</v>
      </c>
      <c r="H23" s="37">
        <f t="shared" ref="H23" si="14">IF(E23&lt;$E$5,0,((+E23-(+$E$4*3))*$H$9))</f>
        <v>0</v>
      </c>
      <c r="I23" s="37">
        <f t="shared" ref="I23" si="15">IF(+E23&lt;$E$5,0,(+E23-(+$E$4*3))*$I$9)</f>
        <v>0</v>
      </c>
      <c r="J23" s="37">
        <f>+E23*$J$9</f>
        <v>2.3140335342465757</v>
      </c>
      <c r="K23" s="37">
        <f>+E23*$K$9</f>
        <v>0.82644054794520561</v>
      </c>
      <c r="L23" s="37">
        <f>+E23*$L$9</f>
        <v>3.4710503013698637</v>
      </c>
      <c r="M23" s="37">
        <f>+E23*$M$9</f>
        <v>1.2396608219178082</v>
      </c>
      <c r="N23" s="37"/>
      <c r="O23" s="37">
        <f>+E23*$O$9</f>
        <v>1.6528810958904112</v>
      </c>
      <c r="P23" s="37"/>
      <c r="Q23" s="37">
        <f>+E23*$Q$9</f>
        <v>5.7850838356164394</v>
      </c>
      <c r="R23" s="37">
        <f>+E23*$R$9</f>
        <v>2.0661013698630142</v>
      </c>
      <c r="S23" s="37"/>
      <c r="T23" s="37">
        <f>+E23*$T$9</f>
        <v>3.3057621917808224</v>
      </c>
      <c r="U23" s="37"/>
      <c r="V23" s="37">
        <f>+E23*$V$9</f>
        <v>10.413150904109591</v>
      </c>
      <c r="W23" s="37">
        <f>+E23*$W$9</f>
        <v>3.7189824657534247</v>
      </c>
      <c r="X23" s="37"/>
      <c r="Y23" s="37">
        <f>+E23*$Y$9</f>
        <v>6.6115243835616448</v>
      </c>
      <c r="Z23" s="37"/>
      <c r="AA23" s="37">
        <f>+G23+H23+J23+L23+O23+Q23+T23+V23+Y23</f>
        <v>57.484726246575349</v>
      </c>
      <c r="AB23" s="37">
        <f>+I23+K23+M23+R23+W23</f>
        <v>7.8511852054794522</v>
      </c>
      <c r="AD23" s="37">
        <f>+I23+K23+M23</f>
        <v>2.0661013698630137</v>
      </c>
      <c r="AE23" s="37">
        <v>15</v>
      </c>
      <c r="AF23" s="37">
        <f>+AD23*AE23</f>
        <v>30.991520547945207</v>
      </c>
      <c r="AG23" s="37">
        <f>+R23+W23</f>
        <v>5.7850838356164385</v>
      </c>
      <c r="AH23" s="37">
        <v>15</v>
      </c>
      <c r="AI23" s="37">
        <f>+AG23*AH23</f>
        <v>86.776257534246582</v>
      </c>
      <c r="AJ23" s="37">
        <f>+AF23+AI23</f>
        <v>117.7677780821918</v>
      </c>
      <c r="AL23" s="43"/>
      <c r="AM23" s="43"/>
      <c r="AN23" s="43"/>
      <c r="AO23" s="43"/>
    </row>
    <row r="24" spans="1:41" s="6" customFormat="1" ht="15.75" customHeight="1" x14ac:dyDescent="0.25">
      <c r="A24" s="38"/>
      <c r="B24" s="44"/>
      <c r="C24" s="36"/>
      <c r="D24" s="36"/>
      <c r="E24" s="36"/>
      <c r="F24" s="36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D24" s="37"/>
      <c r="AE24" s="37"/>
      <c r="AF24" s="37"/>
      <c r="AG24" s="37"/>
      <c r="AH24" s="37"/>
      <c r="AI24" s="37"/>
      <c r="AJ24" s="37"/>
      <c r="AL24" s="43"/>
      <c r="AM24" s="43"/>
      <c r="AN24" s="43"/>
      <c r="AO24" s="43"/>
    </row>
    <row r="25" spans="1:41" s="6" customFormat="1" ht="15.75" customHeight="1" x14ac:dyDescent="0.25">
      <c r="A25" s="38">
        <v>8</v>
      </c>
      <c r="B25" s="44"/>
      <c r="C25" s="36">
        <v>315.04000000000002</v>
      </c>
      <c r="D25" s="36">
        <v>330.57621917808223</v>
      </c>
      <c r="E25" s="36">
        <f t="shared" ref="E25" si="16">+D25</f>
        <v>330.57621917808223</v>
      </c>
      <c r="F25" s="36"/>
      <c r="G25" s="37">
        <f>+$E$4*$G$9</f>
        <v>23.931239999999999</v>
      </c>
      <c r="H25" s="37">
        <f t="shared" ref="H25" si="17">IF(E25&lt;$E$5,0,((+E25-(+$E$4*3))*$H$9))</f>
        <v>0</v>
      </c>
      <c r="I25" s="37">
        <f t="shared" ref="I25" si="18">IF(+E25&lt;$E$5,0,(+E25-(+$E$4*3))*$I$9)</f>
        <v>0</v>
      </c>
      <c r="J25" s="37">
        <f>+E25*$J$9</f>
        <v>2.3140335342465757</v>
      </c>
      <c r="K25" s="37">
        <f>+E25*$K$9</f>
        <v>0.82644054794520561</v>
      </c>
      <c r="L25" s="37">
        <f>+E25*$L$9</f>
        <v>3.4710503013698637</v>
      </c>
      <c r="M25" s="37">
        <f>+E25*$M$9</f>
        <v>1.2396608219178082</v>
      </c>
      <c r="N25" s="37"/>
      <c r="O25" s="37">
        <f>+E25*$O$9</f>
        <v>1.6528810958904112</v>
      </c>
      <c r="P25" s="37"/>
      <c r="Q25" s="37">
        <f>+E25*$Q$9</f>
        <v>5.7850838356164394</v>
      </c>
      <c r="R25" s="37">
        <f>+E25*$R$9</f>
        <v>2.0661013698630142</v>
      </c>
      <c r="S25" s="37"/>
      <c r="T25" s="37">
        <f>+E25*$T$9</f>
        <v>3.3057621917808224</v>
      </c>
      <c r="U25" s="37"/>
      <c r="V25" s="37">
        <f>+E25*$V$9</f>
        <v>10.413150904109591</v>
      </c>
      <c r="W25" s="37">
        <f>+E25*$W$9</f>
        <v>3.7189824657534247</v>
      </c>
      <c r="X25" s="37"/>
      <c r="Y25" s="37">
        <f>+E25*$Y$9</f>
        <v>6.6115243835616448</v>
      </c>
      <c r="Z25" s="37"/>
      <c r="AA25" s="37">
        <f>+G25+H25+J25+L25+O25+Q25+T25+V25+Y25</f>
        <v>57.484726246575349</v>
      </c>
      <c r="AB25" s="37">
        <f>+I25+K25+M25+R25+W25</f>
        <v>7.8511852054794522</v>
      </c>
      <c r="AD25" s="37">
        <f>+I25+K25+M25</f>
        <v>2.0661013698630137</v>
      </c>
      <c r="AE25" s="37">
        <v>15</v>
      </c>
      <c r="AF25" s="37">
        <f>+AD25*AE25</f>
        <v>30.991520547945207</v>
      </c>
      <c r="AG25" s="37">
        <f>+R25+W25</f>
        <v>5.7850838356164385</v>
      </c>
      <c r="AH25" s="37">
        <v>15</v>
      </c>
      <c r="AI25" s="37">
        <f>+AG25*AH25</f>
        <v>86.776257534246582</v>
      </c>
      <c r="AJ25" s="37">
        <f>+AF25+AI25</f>
        <v>117.7677780821918</v>
      </c>
      <c r="AL25" s="43"/>
      <c r="AM25" s="43"/>
      <c r="AN25" s="43"/>
      <c r="AO25" s="43"/>
    </row>
    <row r="26" spans="1:41" s="6" customFormat="1" ht="15.75" customHeight="1" x14ac:dyDescent="0.25">
      <c r="A26" s="38"/>
      <c r="B26" s="44"/>
      <c r="C26" s="36"/>
      <c r="D26" s="36"/>
      <c r="E26" s="36"/>
      <c r="F26" s="36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D26" s="37"/>
      <c r="AE26" s="37"/>
      <c r="AF26" s="37"/>
      <c r="AG26" s="37"/>
      <c r="AH26" s="37"/>
      <c r="AI26" s="37"/>
      <c r="AJ26" s="37"/>
      <c r="AL26" s="43"/>
      <c r="AM26" s="43"/>
      <c r="AN26" s="43"/>
      <c r="AO26" s="43"/>
    </row>
    <row r="27" spans="1:41" s="6" customFormat="1" ht="15.75" customHeight="1" x14ac:dyDescent="0.25">
      <c r="A27" s="38"/>
      <c r="B27" s="39"/>
      <c r="C27" s="35"/>
      <c r="D27" s="35"/>
      <c r="E27" s="36"/>
      <c r="F27" s="36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D27" s="35"/>
      <c r="AE27" s="35"/>
      <c r="AF27" s="35"/>
      <c r="AG27" s="37"/>
      <c r="AH27" s="35"/>
      <c r="AI27" s="37"/>
      <c r="AJ27" s="37"/>
    </row>
    <row r="28" spans="1:41" s="6" customFormat="1" ht="15.75" customHeight="1" x14ac:dyDescent="0.25">
      <c r="A28" s="38"/>
      <c r="B28" s="38" t="s">
        <v>32</v>
      </c>
      <c r="C28" s="40"/>
      <c r="D28" s="41"/>
      <c r="E28" s="41"/>
      <c r="F28" s="41"/>
      <c r="G28" s="41">
        <f t="shared" ref="G28:M28" si="19">SUM(G11:G27)</f>
        <v>191.44991999999999</v>
      </c>
      <c r="H28" s="41">
        <f t="shared" si="19"/>
        <v>28.389019999999999</v>
      </c>
      <c r="I28" s="41">
        <f t="shared" si="19"/>
        <v>10.32328</v>
      </c>
      <c r="J28" s="41">
        <f t="shared" si="19"/>
        <v>36.72086983561644</v>
      </c>
      <c r="K28" s="41">
        <f t="shared" si="19"/>
        <v>13.114596369863014</v>
      </c>
      <c r="L28" s="41">
        <f t="shared" si="19"/>
        <v>55.081304753424675</v>
      </c>
      <c r="M28" s="41">
        <f t="shared" si="19"/>
        <v>19.671894554794523</v>
      </c>
      <c r="N28" s="41"/>
      <c r="O28" s="41">
        <f>SUM(O11:O27)</f>
        <v>26.229192739726027</v>
      </c>
      <c r="P28" s="41"/>
      <c r="Q28" s="41">
        <f>SUM(Q11:Q27)</f>
        <v>91.802174589041101</v>
      </c>
      <c r="R28" s="41">
        <f>SUM(R11:R27)</f>
        <v>32.786490924657535</v>
      </c>
      <c r="S28" s="41"/>
      <c r="T28" s="41">
        <f>SUM(T11:T27)</f>
        <v>52.458385479452055</v>
      </c>
      <c r="U28" s="41"/>
      <c r="V28" s="41">
        <f>SUM(V11:V27)</f>
        <v>165.24391426027398</v>
      </c>
      <c r="W28" s="41">
        <f>SUM(W11:W27)</f>
        <v>59.015683664383559</v>
      </c>
      <c r="X28" s="41"/>
      <c r="Y28" s="41">
        <f>SUM(Y11:Y27)</f>
        <v>104.91677095890411</v>
      </c>
      <c r="Z28" s="41"/>
      <c r="AA28" s="41">
        <f>SUM(AA11:AA27)</f>
        <v>752.29155261643814</v>
      </c>
      <c r="AB28" s="41">
        <f>SUM(AB11:AB27)</f>
        <v>134.91194551369861</v>
      </c>
      <c r="AD28" s="35"/>
      <c r="AE28" s="35"/>
      <c r="AF28" s="35"/>
      <c r="AG28" s="35"/>
      <c r="AH28" s="35"/>
      <c r="AI28" s="35"/>
      <c r="AJ28" s="35"/>
    </row>
    <row r="29" spans="1:41" s="6" customFormat="1" ht="15.75" customHeight="1" x14ac:dyDescent="0.25">
      <c r="A29" s="38"/>
      <c r="B29" s="35"/>
      <c r="C29" s="38"/>
      <c r="D29" s="38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D29" s="35"/>
      <c r="AE29" s="35"/>
      <c r="AF29" s="35"/>
      <c r="AG29" s="35"/>
      <c r="AH29" s="35"/>
      <c r="AI29" s="35"/>
      <c r="AJ29" s="35"/>
    </row>
    <row r="30" spans="1:41" s="6" customFormat="1" ht="12" x14ac:dyDescent="0.25">
      <c r="A30" s="42"/>
      <c r="C30" s="42"/>
      <c r="D30" s="42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</row>
    <row r="31" spans="1:41" x14ac:dyDescent="0.25">
      <c r="A31" s="42"/>
      <c r="B31" s="6"/>
      <c r="C31" s="42"/>
      <c r="D31" s="42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</row>
  </sheetData>
  <mergeCells count="2">
    <mergeCell ref="AD6:AF6"/>
    <mergeCell ref="AG6:AI6"/>
  </mergeCells>
  <printOptions horizontalCentered="1"/>
  <pageMargins left="0.13" right="0.17" top="0.92" bottom="0.98425196850393704" header="0.511811023622047" footer="0.511811023622047"/>
  <pageSetup scale="56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IMSS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Fernando Poblano Reyes</dc:creator>
  <cp:lastModifiedBy>Luis Fernando Poblano Reyes</cp:lastModifiedBy>
  <dcterms:created xsi:type="dcterms:W3CDTF">2026-02-17T03:14:04Z</dcterms:created>
  <dcterms:modified xsi:type="dcterms:W3CDTF">2026-02-26T20:04:29Z</dcterms:modified>
</cp:coreProperties>
</file>