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013b28e737d044/Académico/Métodos Cuantitativos Aplicados a la Administración/Presencial/Matemáticas Financieras/"/>
    </mc:Choice>
  </mc:AlternateContent>
  <xr:revisionPtr revIDLastSave="56" documentId="8_{5BB7DCFF-11AE-46D1-8F8F-99B397A6B57D}" xr6:coauthVersionLast="47" xr6:coauthVersionMax="47" xr10:uidLastSave="{EF790A55-A92A-406B-987D-2E55573FEDBA}"/>
  <bookViews>
    <workbookView xWindow="-108" yWindow="-108" windowWidth="23256" windowHeight="12456" xr2:uid="{39580E45-5CD9-4E95-8969-AFEFB8A33D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5" i="1"/>
  <c r="K13" i="1"/>
  <c r="O11" i="1"/>
  <c r="O12" i="1" s="1"/>
  <c r="Q8" i="1"/>
  <c r="T8" i="1"/>
  <c r="Q6" i="1"/>
  <c r="N6" i="1"/>
  <c r="N8" i="1" s="1"/>
  <c r="O8" i="1" s="1"/>
  <c r="K6" i="1"/>
  <c r="K8" i="1" s="1"/>
  <c r="H6" i="1"/>
  <c r="H8" i="1" s="1"/>
</calcChain>
</file>

<file path=xl/sharedStrings.xml><?xml version="1.0" encoding="utf-8"?>
<sst xmlns="http://schemas.openxmlformats.org/spreadsheetml/2006/main" count="41" uniqueCount="21">
  <si>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Determinar el monto compuesto de $1,000 durante 10 años:</t>
    </r>
  </si>
  <si>
    <t>a. Al 10% efectivo anual.</t>
  </si>
  <si>
    <t>b. Al   5% capitalizable mensualmente.</t>
  </si>
  <si>
    <t>c. Al   8% capitalizable trimestralmente.</t>
  </si>
  <si>
    <t>d. Al   11% capitalizable semestralmente.</t>
  </si>
  <si>
    <t>VP:</t>
  </si>
  <si>
    <t>j:</t>
  </si>
  <si>
    <t>m:</t>
  </si>
  <si>
    <t>n:</t>
  </si>
  <si>
    <t>N:</t>
  </si>
  <si>
    <t>VF:</t>
  </si>
  <si>
    <t xml:space="preserve"> =VF(H3/H4,H6,0,-H2)</t>
  </si>
  <si>
    <t>VA:</t>
  </si>
  <si>
    <t xml:space="preserve"> =VA(K3/K4,K6,0,-K2)</t>
  </si>
  <si>
    <t xml:space="preserve"> =VF(10%/1,10,0,-1000)</t>
  </si>
  <si>
    <t xml:space="preserve"> =VA(10%/1,10,0,-2593.74)</t>
  </si>
  <si>
    <t>Tasa efectiva:</t>
  </si>
  <si>
    <t xml:space="preserve"> =TASA(N6,0,N2,-N3)</t>
  </si>
  <si>
    <t>Tasa nominal:</t>
  </si>
  <si>
    <t>Periodos (N):</t>
  </si>
  <si>
    <t xml:space="preserve"> =NPER(T4/T5,0,T2,-T3)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</si>
</sst>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43" fontId="0" fillId="0" borderId="0" xfId="1" applyFont="1"/>
    <xf numFmtId="9" fontId="0" fillId="0" borderId="0" xfId="1" applyNumberFormat="1" applyFont="1"/>
    <xf numFmtId="164" fontId="0" fillId="0" borderId="0" xfId="1" applyNumberFormat="1" applyFont="1"/>
    <xf numFmtId="8" fontId="2" fillId="0" borderId="0" xfId="1" applyNumberFormat="1" applyFont="1"/>
    <xf numFmtId="8" fontId="2" fillId="0" borderId="0" xfId="0" applyNumberFormat="1" applyFont="1"/>
    <xf numFmtId="9" fontId="0" fillId="0" borderId="0" xfId="0" applyNumberFormat="1"/>
    <xf numFmtId="9" fontId="2" fillId="0" borderId="0" xfId="0" applyNumberFormat="1" applyFont="1"/>
    <xf numFmtId="9" fontId="2" fillId="0" borderId="0" xfId="2" applyFont="1"/>
    <xf numFmtId="165" fontId="2" fillId="0" borderId="0" xfId="1" applyNumberFormat="1" applyFont="1"/>
    <xf numFmtId="164" fontId="2" fillId="0" borderId="0" xfId="1" applyNumberFormat="1" applyFont="1"/>
    <xf numFmtId="43" fontId="0" fillId="0" borderId="0" xfId="0" applyNumberFormat="1"/>
    <xf numFmtId="8" fontId="0" fillId="0" borderId="0" xfId="0" applyNumberForma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8E7A-278A-4A1D-870C-2C6986291F60}">
  <dimension ref="A2:T16"/>
  <sheetViews>
    <sheetView tabSelected="1" zoomScale="146" zoomScaleNormal="146" workbookViewId="0">
      <selection activeCell="K4" sqref="K4"/>
    </sheetView>
  </sheetViews>
  <sheetFormatPr baseColWidth="10" defaultRowHeight="14.4" x14ac:dyDescent="0.3"/>
  <cols>
    <col min="7" max="7" width="3.6640625" bestFit="1" customWidth="1"/>
    <col min="8" max="8" width="13.21875" style="5" bestFit="1" customWidth="1"/>
    <col min="10" max="10" width="3.77734375" bestFit="1" customWidth="1"/>
    <col min="13" max="13" width="12.5546875" customWidth="1"/>
    <col min="16" max="16" width="12.6640625" bestFit="1" customWidth="1"/>
  </cols>
  <sheetData>
    <row r="2" spans="1:20" x14ac:dyDescent="0.3">
      <c r="A2" s="3" t="s">
        <v>0</v>
      </c>
      <c r="G2" t="s">
        <v>5</v>
      </c>
      <c r="H2" s="5">
        <v>2000</v>
      </c>
      <c r="J2" t="s">
        <v>10</v>
      </c>
      <c r="K2" s="5">
        <v>1000</v>
      </c>
      <c r="M2" t="s">
        <v>5</v>
      </c>
      <c r="N2" s="5">
        <v>1000</v>
      </c>
      <c r="P2" t="s">
        <v>5</v>
      </c>
      <c r="Q2" s="5">
        <v>1000</v>
      </c>
      <c r="S2" t="s">
        <v>5</v>
      </c>
      <c r="T2" s="5">
        <v>1000</v>
      </c>
    </row>
    <row r="3" spans="1:20" x14ac:dyDescent="0.3">
      <c r="A3" s="3" t="s">
        <v>1</v>
      </c>
      <c r="G3" t="s">
        <v>6</v>
      </c>
      <c r="H3" s="6">
        <v>0.04</v>
      </c>
      <c r="J3" t="s">
        <v>6</v>
      </c>
      <c r="K3" s="6">
        <v>0.17</v>
      </c>
      <c r="M3" t="s">
        <v>10</v>
      </c>
      <c r="N3" s="5">
        <v>2593.7399999999998</v>
      </c>
      <c r="P3" t="s">
        <v>10</v>
      </c>
      <c r="Q3" s="5">
        <v>2208.04</v>
      </c>
      <c r="S3" t="s">
        <v>10</v>
      </c>
      <c r="T3" s="5">
        <v>2593.7399999999998</v>
      </c>
    </row>
    <row r="4" spans="1:20" x14ac:dyDescent="0.3">
      <c r="A4" s="3" t="s">
        <v>2</v>
      </c>
      <c r="B4" s="2"/>
      <c r="G4" t="s">
        <v>7</v>
      </c>
      <c r="H4" s="7">
        <v>2</v>
      </c>
      <c r="J4" t="s">
        <v>7</v>
      </c>
      <c r="K4" s="7">
        <v>1</v>
      </c>
      <c r="M4" t="s">
        <v>7</v>
      </c>
      <c r="N4">
        <v>1</v>
      </c>
      <c r="P4" t="s">
        <v>7</v>
      </c>
      <c r="Q4">
        <v>4</v>
      </c>
      <c r="S4" t="s">
        <v>6</v>
      </c>
      <c r="T4" s="10">
        <v>0.1</v>
      </c>
    </row>
    <row r="5" spans="1:20" x14ac:dyDescent="0.3">
      <c r="A5" s="3" t="s">
        <v>3</v>
      </c>
      <c r="G5" t="s">
        <v>8</v>
      </c>
      <c r="H5" s="7">
        <v>5</v>
      </c>
      <c r="J5" t="s">
        <v>8</v>
      </c>
      <c r="K5" s="7">
        <v>1</v>
      </c>
      <c r="M5" t="s">
        <v>8</v>
      </c>
      <c r="N5">
        <v>10</v>
      </c>
      <c r="P5" t="s">
        <v>8</v>
      </c>
      <c r="Q5">
        <v>10</v>
      </c>
      <c r="S5" t="s">
        <v>7</v>
      </c>
      <c r="T5">
        <v>1</v>
      </c>
    </row>
    <row r="6" spans="1:20" x14ac:dyDescent="0.3">
      <c r="A6" s="3" t="s">
        <v>4</v>
      </c>
      <c r="B6" s="2"/>
      <c r="G6" t="s">
        <v>9</v>
      </c>
      <c r="H6" s="7">
        <f>+H5*H4</f>
        <v>10</v>
      </c>
      <c r="J6" t="s">
        <v>9</v>
      </c>
      <c r="K6" s="7">
        <f>+K5*K4</f>
        <v>1</v>
      </c>
      <c r="M6" t="s">
        <v>9</v>
      </c>
      <c r="N6">
        <f>+N5*N4</f>
        <v>10</v>
      </c>
      <c r="P6" t="s">
        <v>9</v>
      </c>
      <c r="Q6">
        <f>+Q5*Q4</f>
        <v>40</v>
      </c>
      <c r="S6" t="s">
        <v>8</v>
      </c>
      <c r="T6">
        <v>10</v>
      </c>
    </row>
    <row r="8" spans="1:20" x14ac:dyDescent="0.3">
      <c r="G8" s="4" t="s">
        <v>10</v>
      </c>
      <c r="H8" s="8">
        <f>FV(H3/H4,H6,0,-H2)</f>
        <v>2437.9888399895144</v>
      </c>
      <c r="J8" s="4" t="s">
        <v>12</v>
      </c>
      <c r="K8" s="9">
        <f>PV(K3/K4,K6,0,-K2)</f>
        <v>854.70085470085473</v>
      </c>
      <c r="M8" s="4" t="s">
        <v>16</v>
      </c>
      <c r="N8" s="11">
        <f>RATE(N6,0,N2,-N3)</f>
        <v>9.9999895669451722E-2</v>
      </c>
      <c r="O8" s="13">
        <f>+N8*N4</f>
        <v>9.9999895669451722E-2</v>
      </c>
      <c r="P8" s="4" t="s">
        <v>18</v>
      </c>
      <c r="Q8" s="11">
        <f>RATE(Q5,0,Q2,-Q3)</f>
        <v>8.2432176490377707E-2</v>
      </c>
      <c r="R8" s="13"/>
      <c r="S8" s="4" t="s">
        <v>19</v>
      </c>
      <c r="T8" s="14">
        <f>NPER(T4/T5,0,T2,-T3)</f>
        <v>9.9999900485394217</v>
      </c>
    </row>
    <row r="9" spans="1:20" x14ac:dyDescent="0.3">
      <c r="B9" s="1"/>
      <c r="H9" s="8" t="s">
        <v>11</v>
      </c>
      <c r="K9" s="9" t="s">
        <v>13</v>
      </c>
      <c r="N9" s="11" t="s">
        <v>17</v>
      </c>
      <c r="R9" s="12"/>
      <c r="T9" s="4" t="s">
        <v>20</v>
      </c>
    </row>
    <row r="10" spans="1:20" x14ac:dyDescent="0.3">
      <c r="H10" s="8" t="s">
        <v>14</v>
      </c>
      <c r="K10" s="9" t="s">
        <v>15</v>
      </c>
    </row>
    <row r="11" spans="1:20" x14ac:dyDescent="0.3">
      <c r="O11" s="5">
        <f>195000*(1+((0.11/12)*6))</f>
        <v>205725</v>
      </c>
    </row>
    <row r="12" spans="1:20" x14ac:dyDescent="0.3">
      <c r="O12" s="15">
        <f>256000-O11</f>
        <v>50275</v>
      </c>
    </row>
    <row r="13" spans="1:20" x14ac:dyDescent="0.3">
      <c r="K13" s="16">
        <f>1000-867</f>
        <v>133</v>
      </c>
    </row>
    <row r="15" spans="1:20" x14ac:dyDescent="0.3">
      <c r="K15">
        <f>+K13/867</f>
        <v>0.15340253748558247</v>
      </c>
    </row>
    <row r="16" spans="1:20" x14ac:dyDescent="0.3">
      <c r="K16">
        <f>1000-932</f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Francisco Javier C A</dc:creator>
  <cp:lastModifiedBy>Fran Ariza</cp:lastModifiedBy>
  <dcterms:created xsi:type="dcterms:W3CDTF">2022-09-03T13:57:50Z</dcterms:created>
  <dcterms:modified xsi:type="dcterms:W3CDTF">2023-10-18T22:42:45Z</dcterms:modified>
</cp:coreProperties>
</file>