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eniero\Documents\Cursos\Microsoft Excel\Personalizados\PRACTICAS\COFIDE 2024\"/>
    </mc:Choice>
  </mc:AlternateContent>
  <xr:revisionPtr revIDLastSave="0" documentId="13_ncr:1_{24D46CC0-AB3D-4469-9E78-2F970F1313C6}" xr6:coauthVersionLast="43" xr6:coauthVersionMax="47" xr10:uidLastSave="{00000000-0000-0000-0000-000000000000}"/>
  <bookViews>
    <workbookView xWindow="-120" yWindow="-120" windowWidth="20730" windowHeight="11160" xr2:uid="{BFD28336-93EA-47A7-8D9A-36E0A7349522}"/>
  </bookViews>
  <sheets>
    <sheet name="TEMA" sheetId="2" r:id="rId1"/>
    <sheet name="PRACTICA_1" sheetId="1" r:id="rId2"/>
    <sheet name="SOLUCION" sheetId="3" r:id="rId3"/>
  </sheets>
  <definedNames>
    <definedName name="_xlnm.Print_Area" localSheetId="1">PRACTICA_1!$A$1:$Q$51</definedName>
    <definedName name="_xlnm.Print_Area" localSheetId="2">SOLUCION!$A$1:$Q$51</definedName>
    <definedName name="_xlnm.Print_Titles" localSheetId="1">PRACTICA_1!$1:$6</definedName>
    <definedName name="_xlnm.Print_Titles" localSheetId="2">SOLUCION!$1:$6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9" i="3" l="1"/>
  <c r="S8" i="3"/>
  <c r="S7" i="3"/>
  <c r="S10" i="3"/>
  <c r="Y7" i="3"/>
  <c r="X7" i="3"/>
  <c r="W7" i="3"/>
  <c r="V7" i="3"/>
  <c r="U7" i="3"/>
  <c r="T7" i="3"/>
  <c r="V8" i="3"/>
  <c r="U8" i="3"/>
  <c r="AE8" i="3" l="1"/>
  <c r="Y51" i="3"/>
  <c r="X51" i="3"/>
  <c r="W51" i="3"/>
  <c r="V51" i="3"/>
  <c r="U51" i="3"/>
  <c r="T51" i="3"/>
  <c r="Z51" i="3" s="1"/>
  <c r="AC51" i="3" s="1"/>
  <c r="AB51" i="3" s="1"/>
  <c r="AA51" i="3" s="1"/>
  <c r="S51" i="3"/>
  <c r="Y50" i="3"/>
  <c r="X50" i="3"/>
  <c r="W50" i="3"/>
  <c r="V50" i="3"/>
  <c r="U50" i="3"/>
  <c r="T50" i="3"/>
  <c r="Z50" i="3" s="1"/>
  <c r="AC50" i="3" s="1"/>
  <c r="AB50" i="3" s="1"/>
  <c r="AA50" i="3" s="1"/>
  <c r="S50" i="3"/>
  <c r="Y49" i="3"/>
  <c r="X49" i="3"/>
  <c r="W49" i="3"/>
  <c r="V49" i="3"/>
  <c r="U49" i="3"/>
  <c r="T49" i="3"/>
  <c r="Z49" i="3" s="1"/>
  <c r="AC49" i="3" s="1"/>
  <c r="AB49" i="3" s="1"/>
  <c r="AA49" i="3" s="1"/>
  <c r="S49" i="3"/>
  <c r="Y48" i="3"/>
  <c r="X48" i="3"/>
  <c r="W48" i="3"/>
  <c r="V48" i="3"/>
  <c r="U48" i="3"/>
  <c r="T48" i="3"/>
  <c r="Z48" i="3" s="1"/>
  <c r="AC48" i="3" s="1"/>
  <c r="AB48" i="3" s="1"/>
  <c r="AA48" i="3" s="1"/>
  <c r="S48" i="3"/>
  <c r="Y47" i="3"/>
  <c r="X47" i="3"/>
  <c r="W47" i="3"/>
  <c r="V47" i="3"/>
  <c r="U47" i="3"/>
  <c r="T47" i="3"/>
  <c r="Z47" i="3" s="1"/>
  <c r="AC47" i="3" s="1"/>
  <c r="AB47" i="3" s="1"/>
  <c r="AA47" i="3" s="1"/>
  <c r="S47" i="3"/>
  <c r="Y46" i="3"/>
  <c r="X46" i="3"/>
  <c r="W46" i="3"/>
  <c r="V46" i="3"/>
  <c r="U46" i="3"/>
  <c r="T46" i="3"/>
  <c r="Z46" i="3" s="1"/>
  <c r="AC46" i="3" s="1"/>
  <c r="AB46" i="3" s="1"/>
  <c r="AA46" i="3" s="1"/>
  <c r="S46" i="3"/>
  <c r="Y45" i="3"/>
  <c r="X45" i="3"/>
  <c r="W45" i="3"/>
  <c r="V45" i="3"/>
  <c r="U45" i="3"/>
  <c r="T45" i="3"/>
  <c r="Z45" i="3" s="1"/>
  <c r="AC45" i="3" s="1"/>
  <c r="AB45" i="3" s="1"/>
  <c r="AA45" i="3" s="1"/>
  <c r="S45" i="3"/>
  <c r="Y44" i="3"/>
  <c r="X44" i="3"/>
  <c r="W44" i="3"/>
  <c r="V44" i="3"/>
  <c r="U44" i="3"/>
  <c r="T44" i="3"/>
  <c r="Z44" i="3" s="1"/>
  <c r="AC44" i="3" s="1"/>
  <c r="AB44" i="3" s="1"/>
  <c r="AA44" i="3" s="1"/>
  <c r="S44" i="3"/>
  <c r="Y43" i="3"/>
  <c r="X43" i="3"/>
  <c r="W43" i="3"/>
  <c r="V43" i="3"/>
  <c r="U43" i="3"/>
  <c r="T43" i="3"/>
  <c r="Z43" i="3" s="1"/>
  <c r="AC43" i="3" s="1"/>
  <c r="AB43" i="3" s="1"/>
  <c r="AA43" i="3" s="1"/>
  <c r="S43" i="3"/>
  <c r="Y42" i="3"/>
  <c r="X42" i="3"/>
  <c r="W42" i="3"/>
  <c r="V42" i="3"/>
  <c r="U42" i="3"/>
  <c r="T42" i="3"/>
  <c r="Z42" i="3" s="1"/>
  <c r="AC42" i="3" s="1"/>
  <c r="AB42" i="3" s="1"/>
  <c r="AA42" i="3" s="1"/>
  <c r="S42" i="3"/>
  <c r="Y41" i="3"/>
  <c r="X41" i="3"/>
  <c r="W41" i="3"/>
  <c r="V41" i="3"/>
  <c r="U41" i="3"/>
  <c r="T41" i="3"/>
  <c r="Z41" i="3" s="1"/>
  <c r="AC41" i="3" s="1"/>
  <c r="AB41" i="3" s="1"/>
  <c r="AA41" i="3" s="1"/>
  <c r="S41" i="3"/>
  <c r="Y40" i="3"/>
  <c r="X40" i="3"/>
  <c r="W40" i="3"/>
  <c r="V40" i="3"/>
  <c r="U40" i="3"/>
  <c r="T40" i="3"/>
  <c r="Z40" i="3" s="1"/>
  <c r="AC40" i="3" s="1"/>
  <c r="AB40" i="3" s="1"/>
  <c r="AA40" i="3" s="1"/>
  <c r="S40" i="3"/>
  <c r="Y39" i="3"/>
  <c r="X39" i="3"/>
  <c r="W39" i="3"/>
  <c r="V39" i="3"/>
  <c r="U39" i="3"/>
  <c r="T39" i="3"/>
  <c r="Z39" i="3" s="1"/>
  <c r="AC39" i="3" s="1"/>
  <c r="AB39" i="3" s="1"/>
  <c r="AA39" i="3" s="1"/>
  <c r="S39" i="3"/>
  <c r="Y38" i="3"/>
  <c r="X38" i="3"/>
  <c r="W38" i="3"/>
  <c r="V38" i="3"/>
  <c r="U38" i="3"/>
  <c r="T38" i="3"/>
  <c r="Z38" i="3" s="1"/>
  <c r="AC38" i="3" s="1"/>
  <c r="AB38" i="3" s="1"/>
  <c r="AA38" i="3" s="1"/>
  <c r="S38" i="3"/>
  <c r="Y37" i="3"/>
  <c r="X37" i="3"/>
  <c r="W37" i="3"/>
  <c r="V37" i="3"/>
  <c r="U37" i="3"/>
  <c r="T37" i="3"/>
  <c r="Z37" i="3" s="1"/>
  <c r="AC37" i="3" s="1"/>
  <c r="AB37" i="3" s="1"/>
  <c r="AA37" i="3" s="1"/>
  <c r="S37" i="3"/>
  <c r="Y36" i="3"/>
  <c r="X36" i="3"/>
  <c r="W36" i="3"/>
  <c r="V36" i="3"/>
  <c r="U36" i="3"/>
  <c r="T36" i="3"/>
  <c r="Z36" i="3" s="1"/>
  <c r="AC36" i="3" s="1"/>
  <c r="AB36" i="3" s="1"/>
  <c r="AA36" i="3" s="1"/>
  <c r="S36" i="3"/>
  <c r="Y35" i="3"/>
  <c r="X35" i="3"/>
  <c r="W35" i="3"/>
  <c r="V35" i="3"/>
  <c r="U35" i="3"/>
  <c r="T35" i="3"/>
  <c r="Z35" i="3" s="1"/>
  <c r="AC35" i="3" s="1"/>
  <c r="AB35" i="3" s="1"/>
  <c r="AA35" i="3" s="1"/>
  <c r="S35" i="3"/>
  <c r="Y34" i="3"/>
  <c r="X34" i="3"/>
  <c r="W34" i="3"/>
  <c r="V34" i="3"/>
  <c r="U34" i="3"/>
  <c r="T34" i="3"/>
  <c r="Z34" i="3" s="1"/>
  <c r="AC34" i="3" s="1"/>
  <c r="AB34" i="3" s="1"/>
  <c r="AA34" i="3" s="1"/>
  <c r="S34" i="3"/>
  <c r="Y33" i="3"/>
  <c r="X33" i="3"/>
  <c r="W33" i="3"/>
  <c r="V33" i="3"/>
  <c r="U33" i="3"/>
  <c r="T33" i="3"/>
  <c r="Z33" i="3" s="1"/>
  <c r="AC33" i="3" s="1"/>
  <c r="AB33" i="3" s="1"/>
  <c r="AA33" i="3" s="1"/>
  <c r="S33" i="3"/>
  <c r="Y32" i="3"/>
  <c r="X32" i="3"/>
  <c r="W32" i="3"/>
  <c r="V32" i="3"/>
  <c r="U32" i="3"/>
  <c r="T32" i="3"/>
  <c r="Z32" i="3" s="1"/>
  <c r="AC32" i="3" s="1"/>
  <c r="AB32" i="3" s="1"/>
  <c r="AA32" i="3" s="1"/>
  <c r="S32" i="3"/>
  <c r="Y31" i="3"/>
  <c r="X31" i="3"/>
  <c r="W31" i="3"/>
  <c r="V31" i="3"/>
  <c r="U31" i="3"/>
  <c r="T31" i="3"/>
  <c r="Z31" i="3" s="1"/>
  <c r="AC31" i="3" s="1"/>
  <c r="AB31" i="3" s="1"/>
  <c r="AA31" i="3" s="1"/>
  <c r="S31" i="3"/>
  <c r="Y30" i="3"/>
  <c r="X30" i="3"/>
  <c r="W30" i="3"/>
  <c r="V30" i="3"/>
  <c r="U30" i="3"/>
  <c r="T30" i="3"/>
  <c r="Z30" i="3" s="1"/>
  <c r="AC30" i="3" s="1"/>
  <c r="AB30" i="3" s="1"/>
  <c r="AA30" i="3" s="1"/>
  <c r="S30" i="3"/>
  <c r="Y29" i="3"/>
  <c r="X29" i="3"/>
  <c r="W29" i="3"/>
  <c r="V29" i="3"/>
  <c r="U29" i="3"/>
  <c r="T29" i="3"/>
  <c r="Z29" i="3" s="1"/>
  <c r="AC29" i="3" s="1"/>
  <c r="AB29" i="3" s="1"/>
  <c r="AA29" i="3" s="1"/>
  <c r="S29" i="3"/>
  <c r="Y28" i="3"/>
  <c r="X28" i="3"/>
  <c r="W28" i="3"/>
  <c r="V28" i="3"/>
  <c r="U28" i="3"/>
  <c r="T28" i="3"/>
  <c r="Z28" i="3" s="1"/>
  <c r="AC28" i="3" s="1"/>
  <c r="AB28" i="3" s="1"/>
  <c r="AA28" i="3" s="1"/>
  <c r="S28" i="3"/>
  <c r="Y27" i="3"/>
  <c r="X27" i="3"/>
  <c r="W27" i="3"/>
  <c r="V27" i="3"/>
  <c r="U27" i="3"/>
  <c r="T27" i="3"/>
  <c r="Z27" i="3" s="1"/>
  <c r="AC27" i="3" s="1"/>
  <c r="AB27" i="3" s="1"/>
  <c r="AA27" i="3" s="1"/>
  <c r="S27" i="3"/>
  <c r="Y26" i="3"/>
  <c r="X26" i="3"/>
  <c r="W26" i="3"/>
  <c r="V26" i="3"/>
  <c r="U26" i="3"/>
  <c r="T26" i="3"/>
  <c r="Z26" i="3" s="1"/>
  <c r="AC26" i="3" s="1"/>
  <c r="AB26" i="3" s="1"/>
  <c r="AA26" i="3" s="1"/>
  <c r="S26" i="3"/>
  <c r="Y25" i="3"/>
  <c r="X25" i="3"/>
  <c r="W25" i="3"/>
  <c r="V25" i="3"/>
  <c r="U25" i="3"/>
  <c r="T25" i="3"/>
  <c r="Z25" i="3" s="1"/>
  <c r="AC25" i="3" s="1"/>
  <c r="AB25" i="3" s="1"/>
  <c r="AA25" i="3" s="1"/>
  <c r="S25" i="3"/>
  <c r="Y24" i="3"/>
  <c r="X24" i="3"/>
  <c r="W24" i="3"/>
  <c r="V24" i="3"/>
  <c r="U24" i="3"/>
  <c r="T24" i="3"/>
  <c r="Z24" i="3" s="1"/>
  <c r="AC24" i="3" s="1"/>
  <c r="AB24" i="3" s="1"/>
  <c r="AA24" i="3" s="1"/>
  <c r="S24" i="3"/>
  <c r="Y23" i="3"/>
  <c r="X23" i="3"/>
  <c r="W23" i="3"/>
  <c r="V23" i="3"/>
  <c r="U23" i="3"/>
  <c r="T23" i="3"/>
  <c r="Z23" i="3" s="1"/>
  <c r="AC23" i="3" s="1"/>
  <c r="AB23" i="3" s="1"/>
  <c r="AA23" i="3" s="1"/>
  <c r="S23" i="3"/>
  <c r="Y22" i="3"/>
  <c r="X22" i="3"/>
  <c r="W22" i="3"/>
  <c r="V22" i="3"/>
  <c r="U22" i="3"/>
  <c r="T22" i="3"/>
  <c r="Z22" i="3" s="1"/>
  <c r="AC22" i="3" s="1"/>
  <c r="AB22" i="3" s="1"/>
  <c r="AA22" i="3" s="1"/>
  <c r="S22" i="3"/>
  <c r="Y21" i="3"/>
  <c r="X21" i="3"/>
  <c r="W21" i="3"/>
  <c r="V21" i="3"/>
  <c r="U21" i="3"/>
  <c r="T21" i="3"/>
  <c r="Z21" i="3" s="1"/>
  <c r="AC21" i="3" s="1"/>
  <c r="AB21" i="3" s="1"/>
  <c r="AA21" i="3" s="1"/>
  <c r="S21" i="3"/>
  <c r="Y20" i="3"/>
  <c r="X20" i="3"/>
  <c r="W20" i="3"/>
  <c r="V20" i="3"/>
  <c r="U20" i="3"/>
  <c r="T20" i="3"/>
  <c r="Z20" i="3" s="1"/>
  <c r="AC20" i="3" s="1"/>
  <c r="AB20" i="3" s="1"/>
  <c r="AA20" i="3" s="1"/>
  <c r="S20" i="3"/>
  <c r="Y19" i="3"/>
  <c r="X19" i="3"/>
  <c r="W19" i="3"/>
  <c r="V19" i="3"/>
  <c r="U19" i="3"/>
  <c r="T19" i="3"/>
  <c r="Z19" i="3" s="1"/>
  <c r="AC19" i="3" s="1"/>
  <c r="AB19" i="3" s="1"/>
  <c r="AA19" i="3" s="1"/>
  <c r="S19" i="3"/>
  <c r="Y18" i="3"/>
  <c r="X18" i="3"/>
  <c r="W18" i="3"/>
  <c r="V18" i="3"/>
  <c r="U18" i="3"/>
  <c r="T18" i="3"/>
  <c r="Z18" i="3" s="1"/>
  <c r="AC18" i="3" s="1"/>
  <c r="AB18" i="3" s="1"/>
  <c r="AA18" i="3" s="1"/>
  <c r="S18" i="3"/>
  <c r="Y17" i="3"/>
  <c r="X17" i="3"/>
  <c r="W17" i="3"/>
  <c r="V17" i="3"/>
  <c r="U17" i="3"/>
  <c r="T17" i="3"/>
  <c r="Z17" i="3" s="1"/>
  <c r="AC17" i="3" s="1"/>
  <c r="AB17" i="3" s="1"/>
  <c r="AA17" i="3" s="1"/>
  <c r="S17" i="3"/>
  <c r="Y16" i="3"/>
  <c r="X16" i="3"/>
  <c r="W16" i="3"/>
  <c r="V16" i="3"/>
  <c r="U16" i="3"/>
  <c r="T16" i="3"/>
  <c r="Z16" i="3" s="1"/>
  <c r="AC16" i="3" s="1"/>
  <c r="AB16" i="3" s="1"/>
  <c r="AA16" i="3" s="1"/>
  <c r="S16" i="3"/>
  <c r="Y15" i="3"/>
  <c r="X15" i="3"/>
  <c r="W15" i="3"/>
  <c r="V15" i="3"/>
  <c r="U15" i="3"/>
  <c r="T15" i="3"/>
  <c r="Z15" i="3" s="1"/>
  <c r="AC15" i="3" s="1"/>
  <c r="AB15" i="3" s="1"/>
  <c r="AA15" i="3" s="1"/>
  <c r="S15" i="3"/>
  <c r="Y14" i="3"/>
  <c r="X14" i="3"/>
  <c r="W14" i="3"/>
  <c r="V14" i="3"/>
  <c r="U14" i="3"/>
  <c r="T14" i="3"/>
  <c r="Z14" i="3" s="1"/>
  <c r="AC14" i="3" s="1"/>
  <c r="AB14" i="3" s="1"/>
  <c r="AA14" i="3" s="1"/>
  <c r="S14" i="3"/>
  <c r="Y13" i="3"/>
  <c r="X13" i="3"/>
  <c r="W13" i="3"/>
  <c r="V13" i="3"/>
  <c r="U13" i="3"/>
  <c r="T13" i="3"/>
  <c r="Z13" i="3" s="1"/>
  <c r="AC13" i="3" s="1"/>
  <c r="AB13" i="3" s="1"/>
  <c r="AA13" i="3" s="1"/>
  <c r="S13" i="3"/>
  <c r="Y12" i="3"/>
  <c r="X12" i="3"/>
  <c r="W12" i="3"/>
  <c r="V12" i="3"/>
  <c r="U12" i="3"/>
  <c r="T12" i="3"/>
  <c r="Z12" i="3" s="1"/>
  <c r="AC12" i="3" s="1"/>
  <c r="AB12" i="3" s="1"/>
  <c r="AA12" i="3" s="1"/>
  <c r="S12" i="3"/>
  <c r="Y11" i="3"/>
  <c r="X11" i="3"/>
  <c r="W11" i="3"/>
  <c r="V11" i="3"/>
  <c r="U11" i="3"/>
  <c r="T11" i="3"/>
  <c r="Z11" i="3" s="1"/>
  <c r="AC11" i="3" s="1"/>
  <c r="AB11" i="3" s="1"/>
  <c r="AA11" i="3" s="1"/>
  <c r="S11" i="3"/>
  <c r="Y10" i="3"/>
  <c r="X10" i="3"/>
  <c r="W10" i="3"/>
  <c r="V10" i="3"/>
  <c r="U10" i="3"/>
  <c r="T10" i="3"/>
  <c r="Z10" i="3" s="1"/>
  <c r="AC10" i="3" s="1"/>
  <c r="AB10" i="3" s="1"/>
  <c r="AA10" i="3" s="1"/>
  <c r="Y9" i="3"/>
  <c r="X9" i="3"/>
  <c r="W9" i="3"/>
  <c r="V9" i="3"/>
  <c r="U9" i="3"/>
  <c r="T9" i="3"/>
  <c r="Z9" i="3"/>
  <c r="AC9" i="3" s="1"/>
  <c r="AB9" i="3" s="1"/>
  <c r="AA9" i="3" s="1"/>
  <c r="Y8" i="3"/>
  <c r="X8" i="3"/>
  <c r="W8" i="3"/>
  <c r="T8" i="3"/>
  <c r="Z8" i="3"/>
  <c r="AC8" i="3" s="1"/>
  <c r="AB8" i="3" s="1"/>
  <c r="AA8" i="3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G5" i="3"/>
  <c r="I5" i="3" s="1"/>
  <c r="K5" i="3" s="1"/>
  <c r="M5" i="3" s="1"/>
  <c r="O5" i="3" s="1"/>
  <c r="Q5" i="3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G5" i="1"/>
  <c r="I5" i="1" s="1"/>
  <c r="K5" i="1" s="1"/>
  <c r="M5" i="1" s="1"/>
  <c r="O5" i="1" s="1"/>
  <c r="Q5" i="1" s="1"/>
  <c r="Z7" i="3"/>
  <c r="AC7" i="3" s="1"/>
  <c r="AB7" i="3" s="1"/>
  <c r="AA7" i="3" s="1"/>
</calcChain>
</file>

<file path=xl/sharedStrings.xml><?xml version="1.0" encoding="utf-8"?>
<sst xmlns="http://schemas.openxmlformats.org/spreadsheetml/2006/main" count="209" uniqueCount="79">
  <si>
    <t>LISTA DE ASISTENCIA</t>
  </si>
  <si>
    <t>SEMANA DEL 17 AL 23 DE ENE 2022</t>
  </si>
  <si>
    <t xml:space="preserve">                 SUCURSAL MAQUINITA</t>
  </si>
  <si>
    <t xml:space="preserve"> </t>
  </si>
  <si>
    <t>VIGILANCIA</t>
  </si>
  <si>
    <t>HORAS</t>
  </si>
  <si>
    <t>EMPLEADOS</t>
  </si>
  <si>
    <t xml:space="preserve">LUNES </t>
  </si>
  <si>
    <t xml:space="preserve">MARTES </t>
  </si>
  <si>
    <t xml:space="preserve">MIERCOLES  </t>
  </si>
  <si>
    <t xml:space="preserve">JUEVES  </t>
  </si>
  <si>
    <t xml:space="preserve">VIERNES  </t>
  </si>
  <si>
    <t xml:space="preserve">SABADO  </t>
  </si>
  <si>
    <t xml:space="preserve">DOMINGO  </t>
  </si>
  <si>
    <t>LABORADAS</t>
  </si>
  <si>
    <t>ENTRADA</t>
  </si>
  <si>
    <t>SALIDA</t>
  </si>
  <si>
    <t>L</t>
  </si>
  <si>
    <t>M</t>
  </si>
  <si>
    <t>J</t>
  </si>
  <si>
    <t>V</t>
  </si>
  <si>
    <t>S</t>
  </si>
  <si>
    <t>D</t>
  </si>
  <si>
    <t>EN TOTAL</t>
  </si>
  <si>
    <t>DEBEN - FAVOR</t>
  </si>
  <si>
    <t>HORAS PENDIENTES</t>
  </si>
  <si>
    <t>HORAS TRABAJADAS</t>
  </si>
  <si>
    <t>54 HORAS</t>
  </si>
  <si>
    <t>SANCHEZ RODRIGUEZ  FRANCISCO</t>
  </si>
  <si>
    <t>CHAVEZ OSORIO GALDINO</t>
  </si>
  <si>
    <t>MARES MENDEZ JUAN ANTONIO</t>
  </si>
  <si>
    <t>ROBLEDO BADILLO GUSTAVO</t>
  </si>
  <si>
    <t>HILARIO BAUTISTA MARCELINO</t>
  </si>
  <si>
    <t>HERNANDEZ DE LA ROSA JUAN ANTONIO</t>
  </si>
  <si>
    <t>BRAVO SALAS JUAN ANTONIO</t>
  </si>
  <si>
    <t>HERNANDEZ CABRERA CLAUDIA CAROLINA</t>
  </si>
  <si>
    <t>JIMENEZ GONZALEZ JUAN ALEJANDRO</t>
  </si>
  <si>
    <t>ACOSTA ESTRADA MARTHA ELENA</t>
  </si>
  <si>
    <t>LOPEZ CAVAZOS MARIA DEL ROSARIO</t>
  </si>
  <si>
    <t>MEDRANO PALAFOX JOAQUIN EDUARDO</t>
  </si>
  <si>
    <t>PEREZ JUAREZ KARINA GUADALUPE</t>
  </si>
  <si>
    <t>RIVERA SALAZAR MARINA</t>
  </si>
  <si>
    <t>MUÑOZ SANDOVAL GRISELDA</t>
  </si>
  <si>
    <t>RUIZ MORALES JESUS ALBERTO</t>
  </si>
  <si>
    <t>MENDEZ GAONA JESSICA ANEL</t>
  </si>
  <si>
    <t xml:space="preserve">GONZALEZ VAZQUEZ JONATHAN </t>
  </si>
  <si>
    <t>VARGAS GUTIERREZ BRENDA CAROLINA</t>
  </si>
  <si>
    <t>MONTES DAVILA PERLA NATALIA</t>
  </si>
  <si>
    <t>TORRES CARRIZALES JUAN EDUARDO</t>
  </si>
  <si>
    <t>MUÑOZ CARLOS JESUS ARMANDO</t>
  </si>
  <si>
    <t>S/IMSS</t>
  </si>
  <si>
    <t>CERVANTES ZAMORA SERGIO ALEJANDRO</t>
  </si>
  <si>
    <t>CLAVERIA SANCHEZ JASIEL MANUEL</t>
  </si>
  <si>
    <r>
      <t>DELGADO MARTINEZ KATHERINE G.</t>
    </r>
    <r>
      <rPr>
        <b/>
        <sz val="10"/>
        <rFont val="Arial"/>
        <family val="2"/>
      </rPr>
      <t>(TEMPORADA)</t>
    </r>
  </si>
  <si>
    <t>ESQUIVEL RUBIO JUAN CARLOS</t>
  </si>
  <si>
    <t>FLORES RIVERA SANDRA JANETH</t>
  </si>
  <si>
    <t>GARCIA ALVARADO ALEJANDRA</t>
  </si>
  <si>
    <r>
      <t xml:space="preserve">GARCIA MEDINA LAURA VIANEY </t>
    </r>
    <r>
      <rPr>
        <b/>
        <sz val="10"/>
        <rFont val="Arial"/>
        <family val="2"/>
      </rPr>
      <t>(TEMPORADA)</t>
    </r>
  </si>
  <si>
    <t>HERNANDEZ NAVA JUAN ANGEL</t>
  </si>
  <si>
    <t>HERNANDEZ PEREZ VERONICA</t>
  </si>
  <si>
    <t xml:space="preserve">HERNANDEZ VALDEZ ELIZABETH </t>
  </si>
  <si>
    <r>
      <t xml:space="preserve">JIMENEZ ENCINA JUAN JESUS </t>
    </r>
    <r>
      <rPr>
        <b/>
        <sz val="10"/>
        <rFont val="Arial"/>
        <family val="2"/>
      </rPr>
      <t>(TEMPORADA)</t>
    </r>
  </si>
  <si>
    <t>LEOS NIÑO DORA ELIA</t>
  </si>
  <si>
    <t>LOPEZ RODRIGUEZ GISELA GUADALUPE</t>
  </si>
  <si>
    <t>OROZCO GARAY KENIA MARIVI</t>
  </si>
  <si>
    <t>PADRON ROSAS J ARNOLDO</t>
  </si>
  <si>
    <t>QUIROZ RAMOS SERGIO OSVALDO</t>
  </si>
  <si>
    <t>REYES MEDINA GILBERTO</t>
  </si>
  <si>
    <t>SEGOVIA VAZQUEZ ROBERTO</t>
  </si>
  <si>
    <t>VALENCIANO RIVERA SORAYA ABIGAIL</t>
  </si>
  <si>
    <t>PRACTICA FUNCIÓN "SI"</t>
  </si>
  <si>
    <t>DIA</t>
  </si>
  <si>
    <t>VACACIONES</t>
  </si>
  <si>
    <t>Instrucciones I: Calcular el total de horas trabajadas por empleado, descontando los días indicados que son vacaciones(V), permiso(P), falta(F) o descanso(D). II: Calcula el total de horas pendientes si por semana se deben de laborar 54 horas. III. Calcula el total de días tomados de vacaciones, permisos, faltas, descansos</t>
  </si>
  <si>
    <t>PERMISOS</t>
  </si>
  <si>
    <t>DESCANSOS</t>
  </si>
  <si>
    <t>FALTAS</t>
  </si>
  <si>
    <t>Ing. Cristian Hdz.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</si>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</sst>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\ [h]:mm;@\ \y\,"/>
    <numFmt numFmtId="166" formatCode="0.0"/>
    <numFmt numFmtId="167" formatCode="#,##0_ ;\-#,##0\ 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Lucida Sans Typewriter"/>
      <family val="3"/>
    </font>
    <font>
      <sz val="7"/>
      <name val="Arial"/>
      <family val="2"/>
    </font>
    <font>
      <b/>
      <sz val="18"/>
      <name val="Lucida Sans Typewriter"/>
      <family val="3"/>
    </font>
    <font>
      <b/>
      <sz val="14"/>
      <name val="Lucida Sans Typewriter"/>
      <family val="3"/>
    </font>
    <font>
      <b/>
      <sz val="16"/>
      <name val="Lucida Sans Typewriter"/>
      <family val="3"/>
    </font>
    <font>
      <b/>
      <sz val="10"/>
      <name val="Lucida Sans Typewriter"/>
      <family val="3"/>
    </font>
    <font>
      <b/>
      <sz val="9"/>
      <name val="Lucida Sans Typewriter"/>
      <family val="3"/>
    </font>
    <font>
      <b/>
      <sz val="7"/>
      <name val="Arial"/>
      <family val="2"/>
    </font>
    <font>
      <sz val="9"/>
      <name val="Arial"/>
      <family val="2"/>
    </font>
    <font>
      <sz val="8"/>
      <name val="Lucida Sans Typewriter"/>
      <family val="3"/>
    </font>
    <font>
      <sz val="11"/>
      <name val="Comic Sans MS"/>
      <family val="4"/>
    </font>
    <font>
      <b/>
      <sz val="11"/>
      <name val="Comic Sans MS"/>
      <family val="4"/>
    </font>
    <font>
      <sz val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72"/>
      <color theme="1"/>
      <name val="Calibri"/>
      <family val="2"/>
      <scheme val="minor"/>
    </font>
    <font>
      <sz val="12"/>
      <color theme="1"/>
      <name val="AR BERKLEY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20" fontId="3" fillId="0" borderId="0" xfId="0" applyNumberFormat="1" applyFont="1"/>
    <xf numFmtId="0" fontId="8" fillId="0" borderId="0" xfId="0" applyFont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3" fillId="0" borderId="8" xfId="0" applyFont="1" applyBorder="1"/>
    <xf numFmtId="0" fontId="8" fillId="3" borderId="10" xfId="0" applyFont="1" applyFill="1" applyBorder="1" applyAlignment="1">
      <alignment horizontal="center" vertical="center"/>
    </xf>
    <xf numFmtId="16" fontId="8" fillId="3" borderId="11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0" fontId="10" fillId="2" borderId="12" xfId="0" applyFont="1" applyFill="1" applyBorder="1"/>
    <xf numFmtId="0" fontId="3" fillId="0" borderId="13" xfId="0" applyFont="1" applyBorder="1"/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/>
    </xf>
    <xf numFmtId="0" fontId="10" fillId="2" borderId="13" xfId="0" applyFont="1" applyFill="1" applyBorder="1"/>
    <xf numFmtId="0" fontId="4" fillId="2" borderId="17" xfId="0" applyFont="1" applyFill="1" applyBorder="1" applyAlignment="1">
      <alignment horizontal="center" wrapText="1"/>
    </xf>
    <xf numFmtId="0" fontId="12" fillId="0" borderId="18" xfId="0" applyFont="1" applyBorder="1" applyAlignment="1">
      <alignment horizontal="center"/>
    </xf>
    <xf numFmtId="0" fontId="2" fillId="6" borderId="17" xfId="0" applyFont="1" applyFill="1" applyBorder="1" applyAlignment="1">
      <alignment horizontal="right"/>
    </xf>
    <xf numFmtId="0" fontId="2" fillId="0" borderId="17" xfId="0" applyFont="1" applyBorder="1" applyAlignment="1">
      <alignment shrinkToFit="1"/>
    </xf>
    <xf numFmtId="20" fontId="13" fillId="0" borderId="19" xfId="0" applyNumberFormat="1" applyFont="1" applyBorder="1" applyAlignment="1">
      <alignment horizontal="center"/>
    </xf>
    <xf numFmtId="20" fontId="13" fillId="0" borderId="20" xfId="0" applyNumberFormat="1" applyFont="1" applyBorder="1" applyAlignment="1">
      <alignment horizontal="center"/>
    </xf>
    <xf numFmtId="20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65" fontId="14" fillId="2" borderId="17" xfId="0" applyNumberFormat="1" applyFont="1" applyFill="1" applyBorder="1" applyAlignment="1">
      <alignment horizontal="center"/>
    </xf>
    <xf numFmtId="166" fontId="15" fillId="0" borderId="0" xfId="0" applyNumberFormat="1" applyFont="1"/>
    <xf numFmtId="0" fontId="15" fillId="0" borderId="0" xfId="0" applyFont="1"/>
    <xf numFmtId="164" fontId="15" fillId="0" borderId="0" xfId="0" applyNumberFormat="1" applyFont="1"/>
    <xf numFmtId="0" fontId="2" fillId="0" borderId="17" xfId="0" applyFont="1" applyBorder="1" applyAlignment="1" applyProtection="1">
      <alignment horizontal="left"/>
      <protection locked="0"/>
    </xf>
    <xf numFmtId="167" fontId="15" fillId="0" borderId="0" xfId="0" applyNumberFormat="1" applyFont="1"/>
    <xf numFmtId="165" fontId="14" fillId="0" borderId="0" xfId="0" applyNumberFormat="1" applyFont="1" applyAlignment="1">
      <alignment horizontal="center"/>
    </xf>
    <xf numFmtId="165" fontId="4" fillId="0" borderId="0" xfId="0" applyNumberFormat="1" applyFont="1"/>
    <xf numFmtId="0" fontId="2" fillId="0" borderId="17" xfId="0" applyFont="1" applyBorder="1" applyAlignment="1">
      <alignment horizontal="right"/>
    </xf>
    <xf numFmtId="0" fontId="16" fillId="0" borderId="17" xfId="0" applyFont="1" applyBorder="1" applyAlignment="1" applyProtection="1">
      <alignment horizontal="left"/>
      <protection locked="0"/>
    </xf>
    <xf numFmtId="0" fontId="16" fillId="6" borderId="17" xfId="0" applyFont="1" applyFill="1" applyBorder="1" applyAlignment="1">
      <alignment horizontal="right"/>
    </xf>
    <xf numFmtId="0" fontId="2" fillId="7" borderId="17" xfId="0" applyFont="1" applyFill="1" applyBorder="1" applyAlignment="1">
      <alignment horizontal="right" vertical="center"/>
    </xf>
    <xf numFmtId="0" fontId="2" fillId="0" borderId="17" xfId="0" applyFont="1" applyBorder="1"/>
    <xf numFmtId="0" fontId="4" fillId="0" borderId="18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1"/>
    <xf numFmtId="0" fontId="19" fillId="8" borderId="22" xfId="1" applyFont="1" applyFill="1" applyBorder="1" applyAlignment="1">
      <alignment horizontal="center" vertical="center"/>
    </xf>
    <xf numFmtId="0" fontId="19" fillId="8" borderId="23" xfId="1" applyFont="1" applyFill="1" applyBorder="1" applyAlignment="1">
      <alignment horizontal="center" vertical="center"/>
    </xf>
    <xf numFmtId="0" fontId="19" fillId="8" borderId="0" xfId="1" applyFont="1" applyFill="1" applyAlignment="1">
      <alignment horizontal="center" vertical="center"/>
    </xf>
    <xf numFmtId="0" fontId="19" fillId="8" borderId="12" xfId="1" applyFont="1" applyFill="1" applyBorder="1" applyAlignment="1">
      <alignment horizontal="center" vertical="center"/>
    </xf>
    <xf numFmtId="0" fontId="19" fillId="8" borderId="21" xfId="1" applyFont="1" applyFill="1" applyBorder="1" applyAlignment="1">
      <alignment horizontal="center" vertical="center"/>
    </xf>
    <xf numFmtId="0" fontId="19" fillId="8" borderId="25" xfId="1" applyFont="1" applyFill="1" applyBorder="1" applyAlignment="1">
      <alignment horizontal="center" vertical="center"/>
    </xf>
    <xf numFmtId="0" fontId="20" fillId="0" borderId="0" xfId="1" applyFont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" fillId="0" borderId="0" xfId="1" applyAlignment="1">
      <alignment horizontal="center"/>
    </xf>
    <xf numFmtId="0" fontId="1" fillId="0" borderId="21" xfId="1" applyBorder="1" applyAlignment="1">
      <alignment horizontal="center"/>
    </xf>
    <xf numFmtId="0" fontId="19" fillId="8" borderId="9" xfId="1" applyFont="1" applyFill="1" applyBorder="1" applyAlignment="1">
      <alignment horizontal="center" vertical="center" wrapText="1"/>
    </xf>
    <xf numFmtId="0" fontId="19" fillId="8" borderId="22" xfId="1" applyFont="1" applyFill="1" applyBorder="1" applyAlignment="1">
      <alignment horizontal="center" vertical="center" wrapText="1"/>
    </xf>
    <xf numFmtId="0" fontId="19" fillId="8" borderId="14" xfId="1" applyFont="1" applyFill="1" applyBorder="1" applyAlignment="1">
      <alignment horizontal="center" vertical="center" wrapText="1"/>
    </xf>
    <xf numFmtId="0" fontId="19" fillId="8" borderId="0" xfId="1" applyFont="1" applyFill="1" applyBorder="1" applyAlignment="1">
      <alignment horizontal="center" vertical="center" wrapText="1"/>
    </xf>
    <xf numFmtId="0" fontId="19" fillId="8" borderId="24" xfId="1" applyFont="1" applyFill="1" applyBorder="1" applyAlignment="1">
      <alignment horizontal="center" vertical="center" wrapText="1"/>
    </xf>
    <xf numFmtId="0" fontId="19" fillId="8" borderId="21" xfId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2" borderId="9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2">
    <cellStyle name="Normal" xfId="0" builtinId="0"/>
    <cellStyle name="Normal 2" xfId="1" xr:uid="{099D6345-2249-4E7E-A244-D35B566D9B33}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542925</xdr:colOff>
      <xdr:row>3</xdr:row>
      <xdr:rowOff>133350</xdr:rowOff>
    </xdr:from>
    <xdr:to>
      <xdr:col>16</xdr:col>
      <xdr:colOff>9770</xdr:colOff>
      <xdr:row>5</xdr:row>
      <xdr:rowOff>114351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63115C-1352-4B43-8552-6B7880F4E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8925" y="714375"/>
          <a:ext cx="1752845" cy="3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57151</xdr:rowOff>
    </xdr:from>
    <xdr:to>
      <xdr:col>2</xdr:col>
      <xdr:colOff>935355</xdr:colOff>
      <xdr:row>3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40277E-05D2-4BE7-B72B-3E6D0F9A2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57151"/>
          <a:ext cx="1087755" cy="75247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85726</xdr:rowOff>
    </xdr:from>
    <xdr:to>
      <xdr:col>2</xdr:col>
      <xdr:colOff>1316355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B2FB5B-9E76-4546-AA95-4ADC1B5AE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85726"/>
          <a:ext cx="1087755" cy="75247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C063C-A80C-4A73-A05C-58B0C108517F}">
  <dimension ref="A1:Q22"/>
  <sheetViews>
    <sheetView showGridLines="0" tabSelected="1" workbookViewId="0">
      <selection activeCell="M9" sqref="M9"/>
    </sheetView>
  </sheetViews>
  <sheetFormatPr baseColWidth="10" defaultRowHeight="15" x14ac:dyDescent="0.25"/>
  <cols>
    <col min="1" max="16384" width="11.42578125" style="44"/>
  </cols>
  <sheetData>
    <row r="1" spans="1:17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15.75" thickBot="1" x14ac:dyDescent="0.3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15" customHeight="1" x14ac:dyDescent="0.25">
      <c r="A3" s="56" t="s">
        <v>70</v>
      </c>
      <c r="B3" s="57"/>
      <c r="C3" s="57"/>
      <c r="D3" s="57"/>
      <c r="E3" s="57"/>
      <c r="F3" s="57"/>
      <c r="G3" s="57"/>
      <c r="H3" s="45"/>
      <c r="I3" s="45"/>
      <c r="J3" s="45"/>
      <c r="K3" s="45"/>
      <c r="L3" s="45"/>
      <c r="M3" s="45"/>
      <c r="N3" s="45"/>
      <c r="O3" s="45"/>
      <c r="P3" s="45"/>
      <c r="Q3" s="46"/>
    </row>
    <row r="4" spans="1:17" ht="15" customHeight="1" x14ac:dyDescent="0.25">
      <c r="A4" s="58"/>
      <c r="B4" s="59"/>
      <c r="C4" s="59"/>
      <c r="D4" s="59"/>
      <c r="E4" s="59"/>
      <c r="F4" s="59"/>
      <c r="G4" s="59"/>
      <c r="H4" s="47"/>
      <c r="I4" s="47"/>
      <c r="J4" s="47"/>
      <c r="K4" s="47"/>
      <c r="L4" s="47"/>
      <c r="M4" s="47"/>
      <c r="N4" s="47"/>
      <c r="O4" s="47"/>
      <c r="P4" s="47"/>
      <c r="Q4" s="48"/>
    </row>
    <row r="5" spans="1:17" ht="15" customHeight="1" x14ac:dyDescent="0.25">
      <c r="A5" s="58"/>
      <c r="B5" s="59"/>
      <c r="C5" s="59"/>
      <c r="D5" s="59"/>
      <c r="E5" s="59"/>
      <c r="F5" s="59"/>
      <c r="G5" s="59"/>
      <c r="H5" s="47"/>
      <c r="I5" s="47"/>
      <c r="J5" s="47"/>
      <c r="K5" s="47"/>
      <c r="L5" s="47"/>
      <c r="M5" s="47"/>
      <c r="N5" s="47"/>
      <c r="O5" s="47"/>
      <c r="P5" s="47"/>
      <c r="Q5" s="48"/>
    </row>
    <row r="6" spans="1:17" ht="15" customHeight="1" x14ac:dyDescent="0.25">
      <c r="A6" s="58"/>
      <c r="B6" s="59"/>
      <c r="C6" s="59"/>
      <c r="D6" s="59"/>
      <c r="E6" s="59"/>
      <c r="F6" s="59"/>
      <c r="G6" s="59"/>
      <c r="H6" s="47"/>
      <c r="I6" s="47"/>
      <c r="J6" s="47"/>
      <c r="K6" s="47"/>
      <c r="L6" s="47"/>
      <c r="M6" s="47"/>
      <c r="N6" s="47"/>
      <c r="O6" s="47"/>
      <c r="P6" s="47"/>
      <c r="Q6" s="48"/>
    </row>
    <row r="7" spans="1:17" ht="15" customHeight="1" x14ac:dyDescent="0.25">
      <c r="A7" s="58"/>
      <c r="B7" s="59"/>
      <c r="C7" s="59"/>
      <c r="D7" s="59"/>
      <c r="E7" s="59"/>
      <c r="F7" s="59"/>
      <c r="G7" s="59"/>
      <c r="H7" s="47"/>
      <c r="I7" s="47"/>
      <c r="J7" s="47"/>
      <c r="K7" s="47"/>
      <c r="L7" s="47"/>
      <c r="M7" s="47"/>
      <c r="N7" s="47"/>
      <c r="O7" s="47"/>
      <c r="P7" s="47"/>
      <c r="Q7" s="48"/>
    </row>
    <row r="8" spans="1:17" ht="15" customHeight="1" x14ac:dyDescent="0.25">
      <c r="A8" s="58"/>
      <c r="B8" s="59"/>
      <c r="C8" s="59"/>
      <c r="D8" s="59"/>
      <c r="E8" s="59"/>
      <c r="F8" s="59"/>
      <c r="G8" s="59"/>
      <c r="H8" s="47"/>
      <c r="I8" s="47"/>
      <c r="J8" s="47"/>
      <c r="K8" s="47"/>
      <c r="L8" s="47"/>
      <c r="M8" s="47"/>
      <c r="N8" s="47"/>
      <c r="O8" s="47"/>
      <c r="P8" s="47"/>
      <c r="Q8" s="48"/>
    </row>
    <row r="9" spans="1:17" ht="15" customHeight="1" x14ac:dyDescent="0.25">
      <c r="A9" s="58"/>
      <c r="B9" s="59"/>
      <c r="C9" s="59"/>
      <c r="D9" s="59"/>
      <c r="E9" s="59"/>
      <c r="F9" s="59"/>
      <c r="G9" s="59"/>
      <c r="H9" s="47"/>
      <c r="I9" s="47"/>
      <c r="J9" s="47"/>
      <c r="K9" s="47"/>
      <c r="L9" s="47"/>
      <c r="M9" s="47"/>
      <c r="N9" s="47"/>
      <c r="O9" s="47"/>
      <c r="P9" s="47"/>
      <c r="Q9" s="48"/>
    </row>
    <row r="10" spans="1:17" ht="15" customHeight="1" x14ac:dyDescent="0.25">
      <c r="A10" s="58"/>
      <c r="B10" s="59"/>
      <c r="C10" s="59"/>
      <c r="D10" s="59"/>
      <c r="E10" s="59"/>
      <c r="F10" s="59"/>
      <c r="G10" s="59"/>
      <c r="H10" s="47"/>
      <c r="I10" s="47"/>
      <c r="J10" s="47"/>
      <c r="K10" s="47"/>
      <c r="L10" s="47"/>
      <c r="M10" s="47"/>
      <c r="N10" s="47"/>
      <c r="O10" s="47"/>
      <c r="P10" s="47"/>
      <c r="Q10" s="48"/>
    </row>
    <row r="11" spans="1:17" ht="15" customHeight="1" x14ac:dyDescent="0.25">
      <c r="A11" s="58"/>
      <c r="B11" s="59"/>
      <c r="C11" s="59"/>
      <c r="D11" s="59"/>
      <c r="E11" s="59"/>
      <c r="F11" s="59"/>
      <c r="G11" s="59"/>
      <c r="H11" s="47"/>
      <c r="I11" s="47"/>
      <c r="J11" s="47"/>
      <c r="K11" s="47"/>
      <c r="L11" s="47"/>
      <c r="M11" s="47"/>
      <c r="N11" s="47"/>
      <c r="O11" s="47"/>
      <c r="P11" s="47"/>
      <c r="Q11" s="48"/>
    </row>
    <row r="12" spans="1:17" ht="15" customHeight="1" x14ac:dyDescent="0.25">
      <c r="A12" s="58"/>
      <c r="B12" s="59"/>
      <c r="C12" s="59"/>
      <c r="D12" s="59"/>
      <c r="E12" s="59"/>
      <c r="F12" s="59"/>
      <c r="G12" s="59"/>
      <c r="H12" s="47"/>
      <c r="I12" s="47"/>
      <c r="J12" s="47"/>
      <c r="K12" s="47"/>
      <c r="L12" s="47"/>
      <c r="M12" s="47"/>
      <c r="N12" s="47"/>
      <c r="O12" s="47"/>
      <c r="P12" s="47"/>
      <c r="Q12" s="48"/>
    </row>
    <row r="13" spans="1:17" ht="15" customHeight="1" x14ac:dyDescent="0.25">
      <c r="A13" s="58"/>
      <c r="B13" s="59"/>
      <c r="C13" s="59"/>
      <c r="D13" s="59"/>
      <c r="E13" s="59"/>
      <c r="F13" s="59"/>
      <c r="G13" s="59"/>
      <c r="H13" s="47"/>
      <c r="I13" s="47"/>
      <c r="J13" s="47"/>
      <c r="K13" s="47"/>
      <c r="L13" s="47"/>
      <c r="M13" s="47"/>
      <c r="N13" s="47"/>
      <c r="O13" s="47"/>
      <c r="P13" s="47"/>
      <c r="Q13" s="48"/>
    </row>
    <row r="14" spans="1:17" ht="15" customHeight="1" x14ac:dyDescent="0.25">
      <c r="A14" s="58"/>
      <c r="B14" s="59"/>
      <c r="C14" s="59"/>
      <c r="D14" s="59"/>
      <c r="E14" s="59"/>
      <c r="F14" s="59"/>
      <c r="G14" s="59"/>
      <c r="H14" s="47"/>
      <c r="I14" s="47"/>
      <c r="J14" s="47"/>
      <c r="K14" s="47"/>
      <c r="L14" s="47"/>
      <c r="M14" s="47"/>
      <c r="N14" s="47"/>
      <c r="O14" s="47"/>
      <c r="P14" s="47"/>
      <c r="Q14" s="48"/>
    </row>
    <row r="15" spans="1:17" ht="15" customHeight="1" x14ac:dyDescent="0.25">
      <c r="A15" s="58"/>
      <c r="B15" s="59"/>
      <c r="C15" s="59"/>
      <c r="D15" s="59"/>
      <c r="E15" s="59"/>
      <c r="F15" s="59"/>
      <c r="G15" s="59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7" ht="15" customHeight="1" x14ac:dyDescent="0.25">
      <c r="A16" s="58"/>
      <c r="B16" s="59"/>
      <c r="C16" s="59"/>
      <c r="D16" s="59"/>
      <c r="E16" s="59"/>
      <c r="F16" s="59"/>
      <c r="G16" s="59"/>
      <c r="H16" s="47"/>
      <c r="I16" s="47"/>
      <c r="J16" s="47"/>
      <c r="K16" s="47"/>
      <c r="L16" s="47"/>
      <c r="M16" s="47"/>
      <c r="N16" s="47"/>
      <c r="O16" s="47"/>
      <c r="P16" s="47"/>
      <c r="Q16" s="48"/>
    </row>
    <row r="17" spans="1:17" ht="15" customHeight="1" x14ac:dyDescent="0.25">
      <c r="A17" s="58"/>
      <c r="B17" s="59"/>
      <c r="C17" s="59"/>
      <c r="D17" s="59"/>
      <c r="E17" s="59"/>
      <c r="F17" s="59"/>
      <c r="G17" s="59"/>
      <c r="H17" s="47"/>
      <c r="I17" s="47"/>
      <c r="J17" s="47"/>
      <c r="K17" s="47"/>
      <c r="L17" s="47"/>
      <c r="M17" s="47"/>
      <c r="N17" s="47"/>
      <c r="O17" s="47"/>
      <c r="P17" s="47"/>
      <c r="Q17" s="48"/>
    </row>
    <row r="18" spans="1:17" ht="15" customHeight="1" x14ac:dyDescent="0.25">
      <c r="A18" s="58"/>
      <c r="B18" s="59"/>
      <c r="C18" s="59"/>
      <c r="D18" s="59"/>
      <c r="E18" s="59"/>
      <c r="F18" s="59"/>
      <c r="G18" s="59"/>
      <c r="H18" s="47"/>
      <c r="I18" s="47"/>
      <c r="J18" s="47"/>
      <c r="K18" s="47"/>
      <c r="L18" s="47"/>
      <c r="M18" s="47"/>
      <c r="N18" s="47"/>
      <c r="O18" s="47"/>
      <c r="P18" s="47"/>
      <c r="Q18" s="48"/>
    </row>
    <row r="19" spans="1:17" ht="15" customHeight="1" x14ac:dyDescent="0.25">
      <c r="A19" s="58"/>
      <c r="B19" s="59"/>
      <c r="C19" s="59"/>
      <c r="D19" s="59"/>
      <c r="E19" s="59"/>
      <c r="F19" s="59"/>
      <c r="G19" s="59"/>
      <c r="H19" s="47"/>
      <c r="I19" s="47"/>
      <c r="J19" s="47"/>
      <c r="K19" s="47"/>
      <c r="L19" s="47"/>
      <c r="M19" s="47"/>
      <c r="N19" s="47"/>
      <c r="O19" s="47"/>
      <c r="P19" s="47"/>
      <c r="Q19" s="48"/>
    </row>
    <row r="20" spans="1:17" ht="15" customHeight="1" x14ac:dyDescent="0.25">
      <c r="A20" s="58"/>
      <c r="B20" s="59"/>
      <c r="C20" s="59"/>
      <c r="D20" s="59"/>
      <c r="E20" s="59"/>
      <c r="F20" s="59"/>
      <c r="G20" s="59"/>
      <c r="H20" s="47"/>
      <c r="I20" s="47"/>
      <c r="J20" s="47"/>
      <c r="K20" s="47"/>
      <c r="L20" s="47"/>
      <c r="M20" s="47"/>
      <c r="N20" s="47"/>
      <c r="O20" s="47"/>
      <c r="P20" s="47"/>
      <c r="Q20" s="48"/>
    </row>
    <row r="21" spans="1:17" ht="15.75" customHeight="1" thickBot="1" x14ac:dyDescent="0.3">
      <c r="A21" s="60"/>
      <c r="B21" s="61"/>
      <c r="C21" s="61"/>
      <c r="D21" s="61"/>
      <c r="E21" s="61"/>
      <c r="F21" s="61"/>
      <c r="G21" s="61"/>
      <c r="H21" s="49"/>
      <c r="I21" s="49"/>
      <c r="J21" s="49"/>
      <c r="K21" s="49"/>
      <c r="L21" s="49"/>
      <c r="M21" s="49"/>
      <c r="N21" s="49"/>
      <c r="O21" s="49"/>
      <c r="P21" s="49"/>
      <c r="Q21" s="50"/>
    </row>
    <row r="22" spans="1:17" ht="17.25" x14ac:dyDescent="0.35">
      <c r="K22" s="51" t="s">
        <v>77</v>
      </c>
    </row>
  </sheetData>
  <sheetProtection algorithmName="SHA-512" hashValue="wfwBvFyOFZzJARUH1d9oEjKAnp7VC6oEtDCQvcmT8yJbXw2Wfaa96gAaH5MGwnxD62/hTK+jQPUTnt4T+X0ijA==" saltValue="EovWGZcAwS3YnZ8cetDhTg==" spinCount="100000" sheet="1" objects="1" scenarios="1"/>
  <mergeCells count="2">
    <mergeCell ref="A1:Q2"/>
    <mergeCell ref="A3:G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AC7F3-48D1-4998-8EEE-B0D2A33054C3}">
  <dimension ref="A1:T51"/>
  <sheetViews>
    <sheetView topLeftCell="D1" workbookViewId="0">
      <selection activeCell="S8" sqref="S8"/>
    </sheetView>
  </sheetViews>
  <sheetFormatPr baseColWidth="10" defaultColWidth="11.5703125" defaultRowHeight="15" x14ac:dyDescent="0.2"/>
  <cols>
    <col min="1" max="1" width="2.85546875" style="3" customWidth="1"/>
    <col min="2" max="2" width="5.140625" style="3" customWidth="1"/>
    <col min="3" max="3" width="39.42578125" style="3" customWidth="1"/>
    <col min="4" max="4" width="12.140625" style="42" customWidth="1"/>
    <col min="5" max="5" width="10.7109375" style="42" bestFit="1" customWidth="1"/>
    <col min="6" max="6" width="9.7109375" style="3" customWidth="1"/>
    <col min="7" max="7" width="8.7109375" style="43" customWidth="1"/>
    <col min="8" max="8" width="10.140625" style="3" customWidth="1"/>
    <col min="9" max="9" width="8.5703125" style="3" customWidth="1"/>
    <col min="10" max="10" width="10.28515625" style="3" customWidth="1"/>
    <col min="11" max="11" width="8.7109375" style="3" customWidth="1"/>
    <col min="12" max="12" width="9.140625" style="3" customWidth="1"/>
    <col min="13" max="13" width="8.7109375" style="3" customWidth="1"/>
    <col min="14" max="14" width="9.140625" style="3" customWidth="1"/>
    <col min="15" max="16" width="8.7109375" style="3" customWidth="1"/>
    <col min="17" max="18" width="9.140625" style="3" customWidth="1"/>
    <col min="19" max="25" width="11.5703125" style="3" customWidth="1"/>
    <col min="26" max="16384" width="11.5703125" style="3"/>
  </cols>
  <sheetData>
    <row r="1" spans="1:20" ht="14.25" customHeight="1" x14ac:dyDescent="0.2">
      <c r="A1" s="1"/>
      <c r="B1" s="1"/>
      <c r="C1" s="1"/>
      <c r="D1" s="2"/>
      <c r="E1" s="2"/>
      <c r="F1" s="1"/>
      <c r="G1" s="65" t="s">
        <v>73</v>
      </c>
      <c r="H1" s="66"/>
      <c r="I1" s="66"/>
      <c r="J1" s="66"/>
      <c r="K1" s="66"/>
      <c r="L1" s="66"/>
      <c r="M1" s="66"/>
      <c r="N1" s="66"/>
      <c r="O1" s="66"/>
      <c r="P1" s="66"/>
      <c r="Q1" s="67"/>
      <c r="R1" s="1"/>
    </row>
    <row r="2" spans="1:20" ht="24" customHeight="1" x14ac:dyDescent="0.3">
      <c r="A2" s="1"/>
      <c r="B2" s="1"/>
      <c r="C2" s="64" t="s">
        <v>0</v>
      </c>
      <c r="D2" s="64"/>
      <c r="E2" s="64"/>
      <c r="F2" s="64"/>
      <c r="G2" s="68"/>
      <c r="H2" s="69"/>
      <c r="I2" s="69"/>
      <c r="J2" s="69"/>
      <c r="K2" s="69"/>
      <c r="L2" s="69"/>
      <c r="M2" s="69"/>
      <c r="N2" s="69"/>
      <c r="O2" s="69"/>
      <c r="P2" s="69"/>
      <c r="Q2" s="70"/>
      <c r="R2" s="4"/>
    </row>
    <row r="3" spans="1:20" ht="18.75" customHeight="1" thickBot="1" x14ac:dyDescent="0.3">
      <c r="A3" s="1"/>
      <c r="B3" s="1"/>
      <c r="C3" s="5" t="s">
        <v>2</v>
      </c>
      <c r="D3" s="2"/>
      <c r="E3" s="2"/>
      <c r="F3" s="1"/>
      <c r="G3" s="71"/>
      <c r="H3" s="72"/>
      <c r="I3" s="72"/>
      <c r="J3" s="72"/>
      <c r="K3" s="72"/>
      <c r="L3" s="72"/>
      <c r="M3" s="72"/>
      <c r="N3" s="72"/>
      <c r="O3" s="72"/>
      <c r="P3" s="72"/>
      <c r="Q3" s="73"/>
      <c r="R3" s="1"/>
    </row>
    <row r="4" spans="1:20" ht="14.25" customHeight="1" thickBot="1" x14ac:dyDescent="0.25">
      <c r="A4" s="1"/>
      <c r="B4" s="1"/>
      <c r="C4" s="7"/>
      <c r="D4" s="74" t="s">
        <v>4</v>
      </c>
      <c r="E4" s="75"/>
      <c r="F4" s="74" t="s">
        <v>4</v>
      </c>
      <c r="G4" s="75"/>
      <c r="H4" s="74" t="s">
        <v>4</v>
      </c>
      <c r="I4" s="75"/>
      <c r="J4" s="74" t="s">
        <v>4</v>
      </c>
      <c r="K4" s="75"/>
      <c r="L4" s="74" t="s">
        <v>4</v>
      </c>
      <c r="M4" s="75"/>
      <c r="N4" s="74" t="s">
        <v>4</v>
      </c>
      <c r="O4" s="75"/>
      <c r="P4" s="76" t="s">
        <v>4</v>
      </c>
      <c r="Q4" s="77"/>
      <c r="R4" s="7"/>
    </row>
    <row r="5" spans="1:20" ht="14.25" customHeight="1" x14ac:dyDescent="0.2">
      <c r="A5" s="9"/>
      <c r="B5" s="9"/>
      <c r="C5" s="62" t="s">
        <v>6</v>
      </c>
      <c r="D5" s="10" t="s">
        <v>7</v>
      </c>
      <c r="E5" s="11">
        <v>17</v>
      </c>
      <c r="F5" s="12" t="s">
        <v>8</v>
      </c>
      <c r="G5" s="11">
        <f>E5+1</f>
        <v>18</v>
      </c>
      <c r="H5" s="13" t="s">
        <v>9</v>
      </c>
      <c r="I5" s="11">
        <f>G5+1</f>
        <v>19</v>
      </c>
      <c r="J5" s="12" t="s">
        <v>10</v>
      </c>
      <c r="K5" s="11">
        <f>I5+1</f>
        <v>20</v>
      </c>
      <c r="L5" s="12" t="s">
        <v>11</v>
      </c>
      <c r="M5" s="11">
        <f>K5+1</f>
        <v>21</v>
      </c>
      <c r="N5" s="12" t="s">
        <v>12</v>
      </c>
      <c r="O5" s="11">
        <f>M5+1</f>
        <v>22</v>
      </c>
      <c r="P5" s="12" t="s">
        <v>13</v>
      </c>
      <c r="Q5" s="11">
        <f>O5+1</f>
        <v>23</v>
      </c>
    </row>
    <row r="6" spans="1:20" ht="14.25" customHeight="1" thickBot="1" x14ac:dyDescent="0.25">
      <c r="A6" s="15"/>
      <c r="B6" s="15"/>
      <c r="C6" s="63"/>
      <c r="D6" s="16" t="s">
        <v>15</v>
      </c>
      <c r="E6" s="17" t="s">
        <v>16</v>
      </c>
      <c r="F6" s="16" t="s">
        <v>15</v>
      </c>
      <c r="G6" s="17" t="s">
        <v>16</v>
      </c>
      <c r="H6" s="16" t="s">
        <v>15</v>
      </c>
      <c r="I6" s="17" t="s">
        <v>16</v>
      </c>
      <c r="J6" s="16" t="s">
        <v>15</v>
      </c>
      <c r="K6" s="17" t="s">
        <v>16</v>
      </c>
      <c r="L6" s="16" t="s">
        <v>15</v>
      </c>
      <c r="M6" s="17" t="s">
        <v>16</v>
      </c>
      <c r="N6" s="16" t="s">
        <v>15</v>
      </c>
      <c r="O6" s="17" t="s">
        <v>16</v>
      </c>
      <c r="P6" s="16" t="s">
        <v>15</v>
      </c>
      <c r="Q6" s="17" t="s">
        <v>16</v>
      </c>
    </row>
    <row r="7" spans="1:20" s="30" customFormat="1" ht="18" customHeight="1" x14ac:dyDescent="0.3">
      <c r="A7" s="21">
        <v>1</v>
      </c>
      <c r="B7" s="22">
        <v>4826</v>
      </c>
      <c r="C7" s="23" t="s">
        <v>28</v>
      </c>
      <c r="D7" s="24">
        <v>0.875</v>
      </c>
      <c r="E7" s="25">
        <v>0.29166666666666669</v>
      </c>
      <c r="F7" s="24">
        <v>0.875</v>
      </c>
      <c r="G7" s="25">
        <v>0.29166666666666669</v>
      </c>
      <c r="H7" s="24"/>
      <c r="I7" s="25"/>
      <c r="J7" s="24"/>
      <c r="K7" s="25"/>
      <c r="L7" s="24"/>
      <c r="M7" s="25"/>
      <c r="N7" s="24"/>
      <c r="O7" s="25"/>
      <c r="P7" s="24"/>
      <c r="Q7" s="25"/>
      <c r="R7" s="26"/>
      <c r="S7" s="31"/>
    </row>
    <row r="8" spans="1:20" ht="18" customHeight="1" x14ac:dyDescent="0.35">
      <c r="A8" s="21">
        <f>A7+1</f>
        <v>2</v>
      </c>
      <c r="B8" s="22">
        <v>8226</v>
      </c>
      <c r="C8" s="32" t="s">
        <v>29</v>
      </c>
      <c r="D8" s="24">
        <v>0.33333333333333331</v>
      </c>
      <c r="E8" s="25">
        <v>0.70833333333333337</v>
      </c>
      <c r="F8" s="24">
        <v>0.83333333333333337</v>
      </c>
      <c r="G8" s="25">
        <v>0.33333333333333331</v>
      </c>
      <c r="H8" s="24">
        <v>0.83333333333333337</v>
      </c>
      <c r="I8" s="25">
        <v>0.33333333333333331</v>
      </c>
      <c r="J8" s="24">
        <v>0.83333333333333337</v>
      </c>
      <c r="K8" s="25">
        <v>0.33333333333333331</v>
      </c>
      <c r="L8" s="24">
        <v>0.83333333333333337</v>
      </c>
      <c r="M8" s="25">
        <v>0.33333333333333331</v>
      </c>
      <c r="N8" s="24">
        <v>0.83333333333333337</v>
      </c>
      <c r="O8" s="25">
        <v>0.33333333333333331</v>
      </c>
      <c r="P8" s="24">
        <v>0.83333333333333337</v>
      </c>
      <c r="Q8" s="25">
        <v>0.33333333333333331</v>
      </c>
      <c r="R8" s="26"/>
      <c r="S8" s="33"/>
      <c r="T8" s="34"/>
    </row>
    <row r="9" spans="1:20" ht="18" customHeight="1" x14ac:dyDescent="0.3">
      <c r="A9" s="21">
        <f>A8+1</f>
        <v>3</v>
      </c>
      <c r="B9" s="22">
        <v>8600</v>
      </c>
      <c r="C9" s="32" t="s">
        <v>30</v>
      </c>
      <c r="D9" s="24">
        <v>0.54305555555555551</v>
      </c>
      <c r="E9" s="25">
        <v>0.875</v>
      </c>
      <c r="F9" s="24"/>
      <c r="G9" s="25"/>
      <c r="H9" s="24"/>
      <c r="I9" s="25"/>
      <c r="J9" s="24"/>
      <c r="K9" s="25"/>
      <c r="L9" s="24"/>
      <c r="M9" s="25"/>
      <c r="N9" s="24"/>
      <c r="O9" s="25"/>
      <c r="P9" s="24"/>
      <c r="Q9" s="25"/>
      <c r="R9" s="26"/>
      <c r="S9" s="33"/>
      <c r="T9" s="35"/>
    </row>
    <row r="10" spans="1:20" ht="18" customHeight="1" x14ac:dyDescent="0.3">
      <c r="A10" s="21">
        <f t="shared" ref="A10:A51" si="0">A9+1</f>
        <v>4</v>
      </c>
      <c r="B10" s="22">
        <v>8631</v>
      </c>
      <c r="C10" s="32" t="s">
        <v>31</v>
      </c>
      <c r="D10" s="24">
        <v>0.33402777777777781</v>
      </c>
      <c r="E10" s="25">
        <v>0.66875000000000007</v>
      </c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24"/>
      <c r="Q10" s="25"/>
      <c r="R10" s="26"/>
      <c r="S10" s="33"/>
    </row>
    <row r="11" spans="1:20" ht="18" customHeight="1" x14ac:dyDescent="0.3">
      <c r="A11" s="21">
        <f t="shared" si="0"/>
        <v>5</v>
      </c>
      <c r="B11" s="36">
        <v>8634</v>
      </c>
      <c r="C11" s="37" t="s">
        <v>32</v>
      </c>
      <c r="D11" s="24">
        <v>0.33263888888888887</v>
      </c>
      <c r="E11" s="25">
        <v>0.83750000000000002</v>
      </c>
      <c r="F11" s="24"/>
      <c r="G11" s="25"/>
      <c r="H11" s="24"/>
      <c r="I11" s="25"/>
      <c r="J11" s="24"/>
      <c r="K11" s="25"/>
      <c r="L11" s="24"/>
      <c r="M11" s="25"/>
      <c r="N11" s="24"/>
      <c r="O11" s="25"/>
      <c r="P11" s="24"/>
      <c r="Q11" s="25"/>
      <c r="R11" s="26"/>
      <c r="S11" s="33"/>
    </row>
    <row r="12" spans="1:20" ht="18" customHeight="1" x14ac:dyDescent="0.3">
      <c r="A12" s="21">
        <f t="shared" si="0"/>
        <v>6</v>
      </c>
      <c r="B12" s="22">
        <v>8813</v>
      </c>
      <c r="C12" s="32" t="s">
        <v>33</v>
      </c>
      <c r="D12" s="24">
        <v>0.40138888888888885</v>
      </c>
      <c r="E12" s="25">
        <v>0.875</v>
      </c>
      <c r="F12" s="24"/>
      <c r="G12" s="25"/>
      <c r="H12" s="24"/>
      <c r="I12" s="25"/>
      <c r="J12" s="24"/>
      <c r="K12" s="25"/>
      <c r="L12" s="24"/>
      <c r="M12" s="25"/>
      <c r="N12" s="24"/>
      <c r="O12" s="25"/>
      <c r="P12" s="24"/>
      <c r="Q12" s="25"/>
      <c r="R12" s="26"/>
      <c r="S12" s="33"/>
    </row>
    <row r="13" spans="1:20" ht="18" customHeight="1" x14ac:dyDescent="0.3">
      <c r="A13" s="21">
        <f t="shared" si="0"/>
        <v>7</v>
      </c>
      <c r="B13" s="22">
        <v>8853</v>
      </c>
      <c r="C13" s="32" t="s">
        <v>34</v>
      </c>
      <c r="D13" s="24">
        <v>0.32222222222222224</v>
      </c>
      <c r="E13" s="25">
        <v>0.84583333333333333</v>
      </c>
      <c r="F13" s="24"/>
      <c r="G13" s="25"/>
      <c r="H13" s="24"/>
      <c r="I13" s="25"/>
      <c r="J13" s="24"/>
      <c r="K13" s="25"/>
      <c r="L13" s="24"/>
      <c r="M13" s="25"/>
      <c r="N13" s="24"/>
      <c r="O13" s="25"/>
      <c r="P13" s="24"/>
      <c r="Q13" s="25"/>
      <c r="R13" s="26"/>
      <c r="S13" s="33"/>
    </row>
    <row r="14" spans="1:20" ht="18" customHeight="1" x14ac:dyDescent="0.3">
      <c r="A14" s="21">
        <f t="shared" si="0"/>
        <v>8</v>
      </c>
      <c r="B14" s="22">
        <v>8879</v>
      </c>
      <c r="C14" s="32" t="s">
        <v>35</v>
      </c>
      <c r="D14" s="24">
        <v>0.3263888888888889</v>
      </c>
      <c r="E14" s="25">
        <v>0.71666666666666667</v>
      </c>
      <c r="F14" s="24"/>
      <c r="G14" s="25"/>
      <c r="H14" s="24"/>
      <c r="I14" s="25"/>
      <c r="J14" s="24"/>
      <c r="K14" s="25"/>
      <c r="L14" s="24"/>
      <c r="M14" s="25"/>
      <c r="N14" s="24"/>
      <c r="O14" s="25"/>
      <c r="P14" s="24"/>
      <c r="Q14" s="25"/>
      <c r="R14" s="26"/>
      <c r="S14" s="33"/>
    </row>
    <row r="15" spans="1:20" ht="18" customHeight="1" x14ac:dyDescent="0.3">
      <c r="A15" s="21">
        <f t="shared" si="0"/>
        <v>9</v>
      </c>
      <c r="B15" s="22">
        <v>8880</v>
      </c>
      <c r="C15" s="32" t="s">
        <v>36</v>
      </c>
      <c r="D15" s="24">
        <v>0.54027777777777775</v>
      </c>
      <c r="E15" s="25">
        <v>0.88055555555555554</v>
      </c>
      <c r="F15" s="24"/>
      <c r="G15" s="25"/>
      <c r="H15" s="24"/>
      <c r="I15" s="25"/>
      <c r="J15" s="24"/>
      <c r="K15" s="25"/>
      <c r="L15" s="24"/>
      <c r="M15" s="25"/>
      <c r="N15" s="24"/>
      <c r="O15" s="25"/>
      <c r="P15" s="24"/>
      <c r="Q15" s="25"/>
      <c r="R15" s="26"/>
      <c r="S15" s="33"/>
    </row>
    <row r="16" spans="1:20" ht="18" customHeight="1" x14ac:dyDescent="0.3">
      <c r="A16" s="21">
        <f t="shared" si="0"/>
        <v>10</v>
      </c>
      <c r="B16" s="22">
        <v>8895</v>
      </c>
      <c r="C16" s="32" t="s">
        <v>37</v>
      </c>
      <c r="D16" s="24">
        <v>0.3298611111111111</v>
      </c>
      <c r="E16" s="25">
        <v>0.66666666666666663</v>
      </c>
      <c r="F16" s="24"/>
      <c r="G16" s="25"/>
      <c r="H16" s="24"/>
      <c r="I16" s="25"/>
      <c r="J16" s="24"/>
      <c r="K16" s="25"/>
      <c r="L16" s="24"/>
      <c r="M16" s="25"/>
      <c r="N16" s="24"/>
      <c r="O16" s="25"/>
      <c r="P16" s="24"/>
      <c r="Q16" s="25"/>
      <c r="R16" s="26"/>
      <c r="S16" s="33"/>
    </row>
    <row r="17" spans="1:19" ht="18" customHeight="1" x14ac:dyDescent="0.3">
      <c r="A17" s="21">
        <f t="shared" si="0"/>
        <v>11</v>
      </c>
      <c r="B17" s="22">
        <v>8901</v>
      </c>
      <c r="C17" s="32" t="s">
        <v>38</v>
      </c>
      <c r="D17" s="24">
        <v>0.20486111111111113</v>
      </c>
      <c r="E17" s="25">
        <v>0.25</v>
      </c>
      <c r="F17" s="24"/>
      <c r="G17" s="25"/>
      <c r="H17" s="24"/>
      <c r="I17" s="25"/>
      <c r="J17" s="24"/>
      <c r="K17" s="25"/>
      <c r="L17" s="24"/>
      <c r="M17" s="25"/>
      <c r="N17" s="24"/>
      <c r="O17" s="25"/>
      <c r="P17" s="24"/>
      <c r="Q17" s="25"/>
      <c r="R17" s="26"/>
      <c r="S17" s="33"/>
    </row>
    <row r="18" spans="1:19" ht="18" customHeight="1" x14ac:dyDescent="0.3">
      <c r="A18" s="21">
        <f t="shared" si="0"/>
        <v>12</v>
      </c>
      <c r="B18" s="22">
        <v>8903</v>
      </c>
      <c r="C18" s="32" t="s">
        <v>39</v>
      </c>
      <c r="D18" s="24">
        <v>0.49722222222222223</v>
      </c>
      <c r="E18" s="25">
        <v>0.87777777777777777</v>
      </c>
      <c r="F18" s="24"/>
      <c r="G18" s="25"/>
      <c r="H18" s="24"/>
      <c r="I18" s="25"/>
      <c r="J18" s="24"/>
      <c r="K18" s="25"/>
      <c r="L18" s="24"/>
      <c r="M18" s="25"/>
      <c r="N18" s="24"/>
      <c r="O18" s="25"/>
      <c r="P18" s="24"/>
      <c r="Q18" s="25"/>
      <c r="R18" s="26"/>
      <c r="S18" s="33"/>
    </row>
    <row r="19" spans="1:19" ht="18" customHeight="1" x14ac:dyDescent="0.3">
      <c r="A19" s="21">
        <f t="shared" si="0"/>
        <v>13</v>
      </c>
      <c r="B19" s="22">
        <v>8914</v>
      </c>
      <c r="C19" s="32" t="s">
        <v>40</v>
      </c>
      <c r="D19" s="24">
        <v>0.33611111111111108</v>
      </c>
      <c r="E19" s="25">
        <v>0.6791666666666667</v>
      </c>
      <c r="F19" s="24"/>
      <c r="G19" s="25"/>
      <c r="H19" s="24"/>
      <c r="I19" s="25"/>
      <c r="J19" s="24"/>
      <c r="K19" s="25"/>
      <c r="L19" s="24"/>
      <c r="M19" s="25"/>
      <c r="N19" s="24"/>
      <c r="O19" s="25"/>
      <c r="P19" s="24"/>
      <c r="Q19" s="25"/>
      <c r="R19" s="26"/>
      <c r="S19" s="33"/>
    </row>
    <row r="20" spans="1:19" ht="18" customHeight="1" x14ac:dyDescent="0.3">
      <c r="A20" s="21">
        <f t="shared" si="0"/>
        <v>14</v>
      </c>
      <c r="B20" s="22">
        <v>8916</v>
      </c>
      <c r="C20" s="32" t="s">
        <v>41</v>
      </c>
      <c r="D20" s="24">
        <v>0.54513888888888895</v>
      </c>
      <c r="E20" s="25">
        <v>0.87847222222222221</v>
      </c>
      <c r="F20" s="24"/>
      <c r="G20" s="25"/>
      <c r="H20" s="24"/>
      <c r="I20" s="25"/>
      <c r="J20" s="24"/>
      <c r="K20" s="25"/>
      <c r="L20" s="24"/>
      <c r="M20" s="25"/>
      <c r="N20" s="24"/>
      <c r="O20" s="25"/>
      <c r="P20" s="24"/>
      <c r="Q20" s="25"/>
      <c r="R20" s="26"/>
      <c r="S20" s="33"/>
    </row>
    <row r="21" spans="1:19" ht="18" customHeight="1" x14ac:dyDescent="0.3">
      <c r="A21" s="21">
        <f t="shared" si="0"/>
        <v>15</v>
      </c>
      <c r="B21" s="38">
        <v>8921</v>
      </c>
      <c r="C21" s="32" t="s">
        <v>42</v>
      </c>
      <c r="D21" s="24">
        <v>0.33333333333333331</v>
      </c>
      <c r="E21" s="25">
        <v>0.66666666666666663</v>
      </c>
      <c r="F21" s="24">
        <v>0.33333333333333331</v>
      </c>
      <c r="G21" s="25">
        <v>0.66666666666666663</v>
      </c>
      <c r="H21" s="24">
        <v>0.33333333333333331</v>
      </c>
      <c r="I21" s="25">
        <v>0.66666666666666663</v>
      </c>
      <c r="J21" s="24">
        <v>0.33333333333333331</v>
      </c>
      <c r="K21" s="25">
        <v>0.66666666666666663</v>
      </c>
      <c r="L21" s="24">
        <v>0.33333333333333331</v>
      </c>
      <c r="M21" s="25">
        <v>0.75</v>
      </c>
      <c r="N21" s="24">
        <v>0.33333333333333331</v>
      </c>
      <c r="O21" s="25">
        <v>0.75</v>
      </c>
      <c r="P21" s="24">
        <v>0.33333333333333331</v>
      </c>
      <c r="Q21" s="25">
        <v>0.75</v>
      </c>
      <c r="R21" s="26"/>
      <c r="S21" s="33"/>
    </row>
    <row r="22" spans="1:19" ht="18" customHeight="1" x14ac:dyDescent="0.3">
      <c r="A22" s="21">
        <f t="shared" si="0"/>
        <v>16</v>
      </c>
      <c r="B22" s="38">
        <v>8927</v>
      </c>
      <c r="C22" s="32" t="s">
        <v>43</v>
      </c>
      <c r="D22" s="24">
        <v>0.54305555555555551</v>
      </c>
      <c r="E22" s="25">
        <v>0.87708333333333333</v>
      </c>
      <c r="F22" s="24"/>
      <c r="G22" s="25"/>
      <c r="H22" s="24"/>
      <c r="I22" s="25"/>
      <c r="J22" s="24"/>
      <c r="K22" s="25"/>
      <c r="L22" s="24"/>
      <c r="M22" s="25"/>
      <c r="N22" s="24"/>
      <c r="O22" s="25"/>
      <c r="P22" s="24"/>
      <c r="Q22" s="25"/>
      <c r="R22" s="26"/>
      <c r="S22" s="33"/>
    </row>
    <row r="23" spans="1:19" ht="18" customHeight="1" x14ac:dyDescent="0.3">
      <c r="A23" s="21">
        <f t="shared" si="0"/>
        <v>17</v>
      </c>
      <c r="B23" s="22">
        <v>8969</v>
      </c>
      <c r="C23" s="32" t="s">
        <v>44</v>
      </c>
      <c r="D23" s="24">
        <v>0.5395833333333333</v>
      </c>
      <c r="E23" s="25">
        <v>0.87708333333333333</v>
      </c>
      <c r="F23" s="24"/>
      <c r="G23" s="25"/>
      <c r="H23" s="24"/>
      <c r="I23" s="25"/>
      <c r="J23" s="24"/>
      <c r="K23" s="25"/>
      <c r="L23" s="24"/>
      <c r="M23" s="25"/>
      <c r="N23" s="24"/>
      <c r="O23" s="25"/>
      <c r="P23" s="24"/>
      <c r="Q23" s="25"/>
      <c r="R23" s="26"/>
      <c r="S23" s="33"/>
    </row>
    <row r="24" spans="1:19" ht="18" customHeight="1" x14ac:dyDescent="0.3">
      <c r="A24" s="21">
        <f t="shared" si="0"/>
        <v>18</v>
      </c>
      <c r="B24" s="22">
        <v>8975</v>
      </c>
      <c r="C24" s="32" t="s">
        <v>45</v>
      </c>
      <c r="D24" s="24">
        <v>0.20416666666666669</v>
      </c>
      <c r="E24" s="25">
        <v>0.2298611111111111</v>
      </c>
      <c r="F24" s="24"/>
      <c r="G24" s="25"/>
      <c r="H24" s="24"/>
      <c r="I24" s="25"/>
      <c r="J24" s="24"/>
      <c r="K24" s="25"/>
      <c r="L24" s="24"/>
      <c r="M24" s="25"/>
      <c r="N24" s="24"/>
      <c r="O24" s="25"/>
      <c r="P24" s="24"/>
      <c r="Q24" s="25"/>
      <c r="R24" s="26"/>
      <c r="S24" s="33"/>
    </row>
    <row r="25" spans="1:19" ht="18" customHeight="1" x14ac:dyDescent="0.3">
      <c r="A25" s="21">
        <f t="shared" si="0"/>
        <v>19</v>
      </c>
      <c r="B25" s="22">
        <v>8979</v>
      </c>
      <c r="C25" s="23" t="s">
        <v>46</v>
      </c>
      <c r="D25" s="24"/>
      <c r="E25" s="25"/>
      <c r="F25" s="24"/>
      <c r="G25" s="25"/>
      <c r="H25" s="24"/>
      <c r="I25" s="25"/>
      <c r="J25" s="24"/>
      <c r="K25" s="25"/>
      <c r="L25" s="24"/>
      <c r="M25" s="25"/>
      <c r="N25" s="24"/>
      <c r="O25" s="25"/>
      <c r="P25" s="24"/>
      <c r="Q25" s="25"/>
      <c r="R25" s="26"/>
      <c r="S25" s="33"/>
    </row>
    <row r="26" spans="1:19" ht="18" customHeight="1" x14ac:dyDescent="0.3">
      <c r="A26" s="21">
        <f t="shared" si="0"/>
        <v>20</v>
      </c>
      <c r="B26" s="22">
        <v>8989</v>
      </c>
      <c r="C26" s="32" t="s">
        <v>47</v>
      </c>
      <c r="D26" s="24">
        <v>0.49861111111111112</v>
      </c>
      <c r="E26" s="25">
        <v>0.88194444444444453</v>
      </c>
      <c r="F26" s="24"/>
      <c r="G26" s="25"/>
      <c r="H26" s="24"/>
      <c r="I26" s="25"/>
      <c r="J26" s="24"/>
      <c r="K26" s="25"/>
      <c r="L26" s="24"/>
      <c r="M26" s="25"/>
      <c r="N26" s="24"/>
      <c r="O26" s="25"/>
      <c r="P26" s="24"/>
      <c r="Q26" s="25"/>
      <c r="R26" s="26"/>
      <c r="S26" s="33"/>
    </row>
    <row r="27" spans="1:19" ht="18" customHeight="1" x14ac:dyDescent="0.3">
      <c r="A27" s="21">
        <f t="shared" si="0"/>
        <v>21</v>
      </c>
      <c r="B27" s="22">
        <v>8990</v>
      </c>
      <c r="C27" s="23" t="s">
        <v>48</v>
      </c>
      <c r="D27" s="24">
        <v>0.53611111111111109</v>
      </c>
      <c r="E27" s="25">
        <v>0.88055555555555554</v>
      </c>
      <c r="F27" s="24"/>
      <c r="G27" s="25"/>
      <c r="H27" s="24"/>
      <c r="I27" s="25"/>
      <c r="J27" s="24"/>
      <c r="K27" s="25"/>
      <c r="L27" s="24"/>
      <c r="M27" s="25"/>
      <c r="N27" s="24"/>
      <c r="O27" s="25"/>
      <c r="P27" s="24"/>
      <c r="Q27" s="25"/>
      <c r="R27" s="26"/>
      <c r="S27" s="33"/>
    </row>
    <row r="28" spans="1:19" ht="18" customHeight="1" x14ac:dyDescent="0.3">
      <c r="A28" s="21">
        <f t="shared" si="0"/>
        <v>22</v>
      </c>
      <c r="B28" s="22">
        <v>8994</v>
      </c>
      <c r="C28" s="32" t="s">
        <v>49</v>
      </c>
      <c r="D28" s="24"/>
      <c r="E28" s="25"/>
      <c r="F28" s="24"/>
      <c r="G28" s="25"/>
      <c r="H28" s="24"/>
      <c r="I28" s="25"/>
      <c r="J28" s="24"/>
      <c r="K28" s="25"/>
      <c r="L28" s="24"/>
      <c r="M28" s="25"/>
      <c r="N28" s="24"/>
      <c r="O28" s="25"/>
      <c r="P28" s="24"/>
      <c r="Q28" s="25"/>
      <c r="R28" s="26"/>
      <c r="S28" s="33"/>
    </row>
    <row r="29" spans="1:19" ht="18" customHeight="1" x14ac:dyDescent="0.3">
      <c r="A29" s="21">
        <f t="shared" si="0"/>
        <v>23</v>
      </c>
      <c r="B29" s="22" t="s">
        <v>50</v>
      </c>
      <c r="C29" s="23" t="s">
        <v>51</v>
      </c>
      <c r="D29" s="24"/>
      <c r="E29" s="25"/>
      <c r="F29" s="24"/>
      <c r="G29" s="25"/>
      <c r="H29" s="24"/>
      <c r="I29" s="25"/>
      <c r="J29" s="24"/>
      <c r="K29" s="25"/>
      <c r="L29" s="24"/>
      <c r="M29" s="25"/>
      <c r="N29" s="24"/>
      <c r="O29" s="25"/>
      <c r="P29" s="24"/>
      <c r="Q29" s="25"/>
      <c r="R29" s="26"/>
      <c r="S29" s="33"/>
    </row>
    <row r="30" spans="1:19" ht="18" customHeight="1" x14ac:dyDescent="0.3">
      <c r="A30" s="21">
        <f>A29+1</f>
        <v>24</v>
      </c>
      <c r="B30" s="22" t="s">
        <v>50</v>
      </c>
      <c r="C30" s="23" t="s">
        <v>52</v>
      </c>
      <c r="D30" s="24">
        <v>0.45833333333333331</v>
      </c>
      <c r="E30" s="25"/>
      <c r="F30" s="24"/>
      <c r="G30" s="25"/>
      <c r="H30" s="24"/>
      <c r="I30" s="25"/>
      <c r="J30" s="24"/>
      <c r="K30" s="25"/>
      <c r="L30" s="24"/>
      <c r="M30" s="25"/>
      <c r="N30" s="24"/>
      <c r="O30" s="25"/>
      <c r="P30" s="24"/>
      <c r="Q30" s="25"/>
      <c r="R30" s="26"/>
      <c r="S30" s="33"/>
    </row>
    <row r="31" spans="1:19" ht="18" customHeight="1" x14ac:dyDescent="0.3">
      <c r="A31" s="21">
        <f t="shared" si="0"/>
        <v>25</v>
      </c>
      <c r="B31" s="22" t="s">
        <v>50</v>
      </c>
      <c r="C31" s="23" t="s">
        <v>53</v>
      </c>
      <c r="D31" s="24">
        <v>0.50138888888888888</v>
      </c>
      <c r="E31" s="25">
        <v>0.87708333333333333</v>
      </c>
      <c r="F31" s="24"/>
      <c r="G31" s="25"/>
      <c r="H31" s="24"/>
      <c r="I31" s="25"/>
      <c r="J31" s="24"/>
      <c r="K31" s="25"/>
      <c r="L31" s="24"/>
      <c r="M31" s="25"/>
      <c r="N31" s="24"/>
      <c r="O31" s="25"/>
      <c r="P31" s="24"/>
      <c r="Q31" s="25"/>
      <c r="R31" s="26"/>
      <c r="S31" s="33"/>
    </row>
    <row r="32" spans="1:19" ht="18" customHeight="1" x14ac:dyDescent="0.3">
      <c r="A32" s="21">
        <f t="shared" si="0"/>
        <v>26</v>
      </c>
      <c r="B32" s="22" t="s">
        <v>50</v>
      </c>
      <c r="C32" s="23" t="s">
        <v>54</v>
      </c>
      <c r="D32" s="24">
        <v>0.4916666666666667</v>
      </c>
      <c r="E32" s="25"/>
      <c r="F32" s="24"/>
      <c r="G32" s="25"/>
      <c r="H32" s="24"/>
      <c r="I32" s="25"/>
      <c r="J32" s="24"/>
      <c r="K32" s="25"/>
      <c r="L32" s="24"/>
      <c r="M32" s="25"/>
      <c r="N32" s="24"/>
      <c r="O32" s="25"/>
      <c r="P32" s="24"/>
      <c r="Q32" s="25"/>
      <c r="R32" s="26"/>
      <c r="S32" s="33"/>
    </row>
    <row r="33" spans="1:19" ht="18" customHeight="1" x14ac:dyDescent="0.3">
      <c r="A33" s="21">
        <f t="shared" si="0"/>
        <v>27</v>
      </c>
      <c r="B33" s="22" t="s">
        <v>50</v>
      </c>
      <c r="C33" s="23" t="s">
        <v>55</v>
      </c>
      <c r="D33" s="24">
        <v>0.53472222222222221</v>
      </c>
      <c r="E33" s="25">
        <v>0.87708333333333333</v>
      </c>
      <c r="F33" s="24"/>
      <c r="G33" s="25"/>
      <c r="H33" s="24"/>
      <c r="I33" s="25"/>
      <c r="J33" s="24"/>
      <c r="K33" s="25"/>
      <c r="L33" s="24"/>
      <c r="M33" s="25"/>
      <c r="N33" s="24"/>
      <c r="O33" s="25"/>
      <c r="P33" s="24"/>
      <c r="Q33" s="25"/>
      <c r="R33" s="26"/>
      <c r="S33" s="33"/>
    </row>
    <row r="34" spans="1:19" ht="18" customHeight="1" x14ac:dyDescent="0.3">
      <c r="A34" s="21">
        <f t="shared" si="0"/>
        <v>28</v>
      </c>
      <c r="B34" s="22" t="s">
        <v>50</v>
      </c>
      <c r="C34" s="23" t="s">
        <v>56</v>
      </c>
      <c r="D34" s="24"/>
      <c r="E34" s="25"/>
      <c r="F34" s="24"/>
      <c r="G34" s="25"/>
      <c r="H34" s="24"/>
      <c r="I34" s="25"/>
      <c r="J34" s="24"/>
      <c r="K34" s="25"/>
      <c r="L34" s="24"/>
      <c r="M34" s="25"/>
      <c r="N34" s="24"/>
      <c r="O34" s="25"/>
      <c r="P34" s="24"/>
      <c r="Q34" s="25"/>
      <c r="R34" s="26"/>
      <c r="S34" s="33"/>
    </row>
    <row r="35" spans="1:19" ht="18" customHeight="1" x14ac:dyDescent="0.3">
      <c r="A35" s="21">
        <f t="shared" si="0"/>
        <v>29</v>
      </c>
      <c r="B35" s="22" t="s">
        <v>50</v>
      </c>
      <c r="C35" s="23" t="s">
        <v>57</v>
      </c>
      <c r="D35" s="24">
        <v>0.49444444444444446</v>
      </c>
      <c r="E35" s="25">
        <v>0.87847222222222221</v>
      </c>
      <c r="F35" s="24"/>
      <c r="G35" s="25"/>
      <c r="H35" s="24"/>
      <c r="I35" s="25"/>
      <c r="J35" s="24"/>
      <c r="K35" s="25"/>
      <c r="L35" s="24"/>
      <c r="M35" s="25"/>
      <c r="N35" s="24"/>
      <c r="O35" s="25"/>
      <c r="P35" s="24"/>
      <c r="Q35" s="25"/>
      <c r="R35" s="26"/>
      <c r="S35" s="33"/>
    </row>
    <row r="36" spans="1:19" ht="18" customHeight="1" x14ac:dyDescent="0.3">
      <c r="A36" s="21">
        <f t="shared" si="0"/>
        <v>30</v>
      </c>
      <c r="B36" s="22" t="s">
        <v>50</v>
      </c>
      <c r="C36" s="32" t="s">
        <v>58</v>
      </c>
      <c r="D36" s="24">
        <v>0.49791666666666662</v>
      </c>
      <c r="E36" s="25">
        <v>0.87638888888888899</v>
      </c>
      <c r="F36" s="24"/>
      <c r="G36" s="25"/>
      <c r="H36" s="24"/>
      <c r="I36" s="25"/>
      <c r="J36" s="24"/>
      <c r="K36" s="25"/>
      <c r="L36" s="24"/>
      <c r="M36" s="25"/>
      <c r="N36" s="24"/>
      <c r="O36" s="25"/>
      <c r="P36" s="24"/>
      <c r="Q36" s="25"/>
      <c r="R36" s="26"/>
      <c r="S36" s="33"/>
    </row>
    <row r="37" spans="1:19" ht="18" customHeight="1" x14ac:dyDescent="0.3">
      <c r="A37" s="21">
        <f t="shared" si="0"/>
        <v>31</v>
      </c>
      <c r="B37" s="22" t="s">
        <v>50</v>
      </c>
      <c r="C37" s="32" t="s">
        <v>59</v>
      </c>
      <c r="D37" s="24">
        <v>0.33611111111111108</v>
      </c>
      <c r="E37" s="25">
        <v>0.67499999999999993</v>
      </c>
      <c r="F37" s="24"/>
      <c r="G37" s="25"/>
      <c r="H37" s="24"/>
      <c r="I37" s="25"/>
      <c r="J37" s="24"/>
      <c r="K37" s="25"/>
      <c r="L37" s="24"/>
      <c r="M37" s="25"/>
      <c r="N37" s="24"/>
      <c r="O37" s="25"/>
      <c r="P37" s="24"/>
      <c r="Q37" s="25"/>
      <c r="R37" s="26"/>
      <c r="S37" s="33"/>
    </row>
    <row r="38" spans="1:19" ht="18" customHeight="1" x14ac:dyDescent="0.3">
      <c r="A38" s="21">
        <f t="shared" si="0"/>
        <v>32</v>
      </c>
      <c r="B38" s="22" t="s">
        <v>50</v>
      </c>
      <c r="C38" s="32" t="s">
        <v>60</v>
      </c>
      <c r="D38" s="24"/>
      <c r="E38" s="25"/>
      <c r="F38" s="24"/>
      <c r="G38" s="25"/>
      <c r="H38" s="24"/>
      <c r="I38" s="25"/>
      <c r="J38" s="24"/>
      <c r="K38" s="25"/>
      <c r="L38" s="24"/>
      <c r="M38" s="25"/>
      <c r="N38" s="24"/>
      <c r="O38" s="25"/>
      <c r="P38" s="24"/>
      <c r="Q38" s="25"/>
      <c r="R38" s="26"/>
      <c r="S38" s="33"/>
    </row>
    <row r="39" spans="1:19" ht="18" customHeight="1" x14ac:dyDescent="0.3">
      <c r="A39" s="21">
        <f t="shared" si="0"/>
        <v>33</v>
      </c>
      <c r="B39" s="22" t="s">
        <v>50</v>
      </c>
      <c r="C39" s="23" t="s">
        <v>61</v>
      </c>
      <c r="D39" s="24"/>
      <c r="E39" s="25"/>
      <c r="F39" s="24"/>
      <c r="G39" s="25"/>
      <c r="H39" s="24"/>
      <c r="I39" s="25"/>
      <c r="J39" s="24"/>
      <c r="K39" s="25"/>
      <c r="L39" s="24"/>
      <c r="M39" s="25"/>
      <c r="N39" s="24"/>
      <c r="O39" s="25"/>
      <c r="P39" s="24"/>
      <c r="Q39" s="25"/>
      <c r="R39" s="26"/>
      <c r="S39" s="33"/>
    </row>
    <row r="40" spans="1:19" ht="18" customHeight="1" x14ac:dyDescent="0.3">
      <c r="A40" s="21">
        <f t="shared" si="0"/>
        <v>34</v>
      </c>
      <c r="B40" s="22" t="s">
        <v>50</v>
      </c>
      <c r="C40" s="32" t="s">
        <v>62</v>
      </c>
      <c r="D40" s="24"/>
      <c r="E40" s="25"/>
      <c r="F40" s="24"/>
      <c r="G40" s="25"/>
      <c r="H40" s="24"/>
      <c r="I40" s="25"/>
      <c r="J40" s="24"/>
      <c r="K40" s="25"/>
      <c r="L40" s="24"/>
      <c r="M40" s="25"/>
      <c r="N40" s="24"/>
      <c r="O40" s="25"/>
      <c r="P40" s="24"/>
      <c r="Q40" s="25"/>
      <c r="R40" s="26"/>
      <c r="S40" s="33"/>
    </row>
    <row r="41" spans="1:19" ht="17.25" customHeight="1" x14ac:dyDescent="0.3">
      <c r="A41" s="21">
        <f t="shared" si="0"/>
        <v>35</v>
      </c>
      <c r="B41" s="39" t="s">
        <v>50</v>
      </c>
      <c r="C41" s="40" t="s">
        <v>63</v>
      </c>
      <c r="D41" s="24"/>
      <c r="E41" s="25"/>
      <c r="F41" s="24"/>
      <c r="G41" s="25"/>
      <c r="H41" s="24"/>
      <c r="I41" s="25"/>
      <c r="J41" s="24"/>
      <c r="K41" s="25"/>
      <c r="L41" s="24"/>
      <c r="M41" s="25"/>
      <c r="N41" s="24"/>
      <c r="O41" s="25"/>
      <c r="P41" s="24"/>
      <c r="Q41" s="25"/>
      <c r="R41" s="26"/>
      <c r="S41" s="33"/>
    </row>
    <row r="42" spans="1:19" ht="18" customHeight="1" x14ac:dyDescent="0.3">
      <c r="A42" s="21">
        <f t="shared" si="0"/>
        <v>36</v>
      </c>
      <c r="B42" s="22" t="s">
        <v>50</v>
      </c>
      <c r="C42" s="23" t="s">
        <v>64</v>
      </c>
      <c r="D42" s="24"/>
      <c r="E42" s="25"/>
      <c r="F42" s="24"/>
      <c r="G42" s="25"/>
      <c r="H42" s="24"/>
      <c r="I42" s="25"/>
      <c r="J42" s="24"/>
      <c r="K42" s="25"/>
      <c r="L42" s="24"/>
      <c r="M42" s="25"/>
      <c r="N42" s="24"/>
      <c r="O42" s="25"/>
      <c r="P42" s="24"/>
      <c r="Q42" s="25"/>
      <c r="R42" s="26"/>
      <c r="S42" s="33"/>
    </row>
    <row r="43" spans="1:19" ht="18" customHeight="1" x14ac:dyDescent="0.3">
      <c r="A43" s="21">
        <f t="shared" si="0"/>
        <v>37</v>
      </c>
      <c r="B43" s="22" t="s">
        <v>50</v>
      </c>
      <c r="C43" s="32" t="s">
        <v>65</v>
      </c>
      <c r="D43" s="24">
        <v>0.33402777777777781</v>
      </c>
      <c r="E43" s="25">
        <v>0.83333333333333337</v>
      </c>
      <c r="F43" s="24"/>
      <c r="G43" s="25"/>
      <c r="H43" s="24"/>
      <c r="I43" s="25"/>
      <c r="J43" s="24"/>
      <c r="K43" s="25"/>
      <c r="L43" s="24"/>
      <c r="M43" s="25"/>
      <c r="N43" s="24"/>
      <c r="O43" s="25"/>
      <c r="P43" s="24"/>
      <c r="Q43" s="25"/>
      <c r="R43" s="26"/>
      <c r="S43" s="33"/>
    </row>
    <row r="44" spans="1:19" ht="18" customHeight="1" x14ac:dyDescent="0.3">
      <c r="A44" s="21">
        <f t="shared" si="0"/>
        <v>38</v>
      </c>
      <c r="B44" s="22" t="s">
        <v>50</v>
      </c>
      <c r="C44" s="23" t="s">
        <v>66</v>
      </c>
      <c r="D44" s="24">
        <v>0.32847222222222222</v>
      </c>
      <c r="E44" s="25">
        <v>0.66666666666666663</v>
      </c>
      <c r="F44" s="24"/>
      <c r="G44" s="25"/>
      <c r="H44" s="24"/>
      <c r="I44" s="25"/>
      <c r="J44" s="24"/>
      <c r="K44" s="25"/>
      <c r="L44" s="24"/>
      <c r="M44" s="25"/>
      <c r="N44" s="24"/>
      <c r="O44" s="25"/>
      <c r="P44" s="24"/>
      <c r="Q44" s="25"/>
      <c r="R44" s="26"/>
      <c r="S44" s="33"/>
    </row>
    <row r="45" spans="1:19" ht="18" customHeight="1" x14ac:dyDescent="0.3">
      <c r="A45" s="21">
        <f t="shared" si="0"/>
        <v>39</v>
      </c>
      <c r="B45" s="22" t="s">
        <v>50</v>
      </c>
      <c r="C45" s="32" t="s">
        <v>67</v>
      </c>
      <c r="D45" s="24">
        <v>0.3263888888888889</v>
      </c>
      <c r="E45" s="25">
        <v>0.69444444444444453</v>
      </c>
      <c r="F45" s="24"/>
      <c r="G45" s="25"/>
      <c r="H45" s="24"/>
      <c r="I45" s="25"/>
      <c r="J45" s="24"/>
      <c r="K45" s="25"/>
      <c r="L45" s="24"/>
      <c r="M45" s="25"/>
      <c r="N45" s="24"/>
      <c r="O45" s="25"/>
      <c r="P45" s="24"/>
      <c r="Q45" s="25"/>
      <c r="R45" s="26"/>
      <c r="S45" s="33"/>
    </row>
    <row r="46" spans="1:19" ht="16.5" x14ac:dyDescent="0.3">
      <c r="A46" s="41">
        <f t="shared" si="0"/>
        <v>40</v>
      </c>
      <c r="B46" s="22" t="s">
        <v>50</v>
      </c>
      <c r="C46" s="23" t="s">
        <v>68</v>
      </c>
      <c r="D46" s="24">
        <v>0.33819444444444446</v>
      </c>
      <c r="E46" s="25">
        <v>0.77430555555555547</v>
      </c>
      <c r="F46" s="24"/>
      <c r="G46" s="25"/>
      <c r="H46" s="24"/>
      <c r="I46" s="25"/>
      <c r="J46" s="24"/>
      <c r="K46" s="25"/>
      <c r="L46" s="24"/>
      <c r="M46" s="25"/>
      <c r="N46" s="24"/>
      <c r="O46" s="25"/>
      <c r="P46" s="24"/>
      <c r="Q46" s="25"/>
      <c r="R46" s="26"/>
      <c r="S46" s="33"/>
    </row>
    <row r="47" spans="1:19" ht="16.5" x14ac:dyDescent="0.3">
      <c r="A47" s="41">
        <f t="shared" si="0"/>
        <v>41</v>
      </c>
      <c r="B47" s="22" t="s">
        <v>50</v>
      </c>
      <c r="C47" s="23" t="s">
        <v>69</v>
      </c>
      <c r="D47" s="24">
        <v>0.54375000000000007</v>
      </c>
      <c r="E47" s="25">
        <v>0.88124999999999998</v>
      </c>
      <c r="F47" s="24"/>
      <c r="G47" s="25"/>
      <c r="H47" s="24"/>
      <c r="I47" s="25"/>
      <c r="J47" s="24"/>
      <c r="K47" s="25"/>
      <c r="L47" s="24"/>
      <c r="M47" s="25"/>
      <c r="N47" s="24"/>
      <c r="O47" s="25"/>
      <c r="P47" s="24"/>
      <c r="Q47" s="25"/>
      <c r="R47" s="26"/>
      <c r="S47" s="33"/>
    </row>
    <row r="48" spans="1:19" ht="16.5" x14ac:dyDescent="0.3">
      <c r="A48" s="41">
        <f t="shared" si="0"/>
        <v>42</v>
      </c>
      <c r="B48" s="22"/>
      <c r="C48" s="23"/>
      <c r="D48" s="24"/>
      <c r="E48" s="25"/>
      <c r="F48" s="24"/>
      <c r="G48" s="25"/>
      <c r="H48" s="24"/>
      <c r="I48" s="25"/>
      <c r="J48" s="24"/>
      <c r="K48" s="25"/>
      <c r="L48" s="24"/>
      <c r="M48" s="25"/>
      <c r="N48" s="24"/>
      <c r="O48" s="25"/>
      <c r="P48" s="24"/>
      <c r="Q48" s="25"/>
      <c r="R48" s="26"/>
      <c r="S48" s="33"/>
    </row>
    <row r="49" spans="1:19" ht="16.5" x14ac:dyDescent="0.3">
      <c r="A49" s="41">
        <f t="shared" si="0"/>
        <v>43</v>
      </c>
      <c r="B49" s="22"/>
      <c r="C49" s="23"/>
      <c r="D49" s="24"/>
      <c r="E49" s="25"/>
      <c r="F49" s="24"/>
      <c r="G49" s="25"/>
      <c r="H49" s="24"/>
      <c r="I49" s="25"/>
      <c r="J49" s="24"/>
      <c r="K49" s="25"/>
      <c r="L49" s="24"/>
      <c r="M49" s="25"/>
      <c r="N49" s="24"/>
      <c r="O49" s="25"/>
      <c r="P49" s="24"/>
      <c r="Q49" s="25"/>
      <c r="R49" s="26"/>
      <c r="S49" s="33"/>
    </row>
    <row r="50" spans="1:19" ht="16.5" x14ac:dyDescent="0.3">
      <c r="A50" s="41">
        <f t="shared" si="0"/>
        <v>44</v>
      </c>
      <c r="B50" s="22"/>
      <c r="C50" s="23"/>
      <c r="D50" s="24"/>
      <c r="E50" s="25"/>
      <c r="F50" s="24"/>
      <c r="G50" s="25"/>
      <c r="H50" s="24"/>
      <c r="I50" s="25"/>
      <c r="J50" s="24"/>
      <c r="K50" s="25"/>
      <c r="L50" s="24"/>
      <c r="M50" s="25"/>
      <c r="N50" s="24"/>
      <c r="O50" s="25"/>
      <c r="P50" s="24"/>
      <c r="Q50" s="25"/>
      <c r="R50" s="26"/>
      <c r="S50" s="33"/>
    </row>
    <row r="51" spans="1:19" ht="16.5" x14ac:dyDescent="0.3">
      <c r="A51" s="41">
        <f t="shared" si="0"/>
        <v>45</v>
      </c>
      <c r="B51" s="22"/>
      <c r="C51" s="23"/>
      <c r="D51" s="24"/>
      <c r="E51" s="25"/>
      <c r="F51" s="24"/>
      <c r="G51" s="25"/>
      <c r="H51" s="24"/>
      <c r="I51" s="25"/>
      <c r="J51" s="24"/>
      <c r="K51" s="25"/>
      <c r="L51" s="24"/>
      <c r="M51" s="25"/>
      <c r="N51" s="24"/>
      <c r="O51" s="25"/>
      <c r="P51" s="24"/>
      <c r="Q51" s="25"/>
      <c r="R51" s="26"/>
      <c r="S51" s="33"/>
    </row>
  </sheetData>
  <sheetProtection formatColumns="0" selectLockedCells="1" selectUnlockedCells="1"/>
  <mergeCells count="10">
    <mergeCell ref="C5:C6"/>
    <mergeCell ref="C2:F2"/>
    <mergeCell ref="G1:Q3"/>
    <mergeCell ref="D4:E4"/>
    <mergeCell ref="F4:G4"/>
    <mergeCell ref="H4:I4"/>
    <mergeCell ref="J4:K4"/>
    <mergeCell ref="L4:M4"/>
    <mergeCell ref="N4:O4"/>
    <mergeCell ref="P4:Q4"/>
  </mergeCells>
  <conditionalFormatting sqref="C5:C6">
    <cfRule type="iconSet" priority="2">
      <iconSet iconSet="3Arrows">
        <cfvo type="percent" val="0"/>
        <cfvo type="percent" val="33"/>
        <cfvo type="percent" val="67"/>
      </iconSet>
    </cfRule>
  </conditionalFormatting>
  <pageMargins left="0.19685039370078741" right="0.19685039370078741" top="0.15748031496062992" bottom="0" header="0.15748031496062992" footer="0"/>
  <pageSetup scale="75" fitToWidth="2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A9CB5-C1EF-4986-8B7F-5C5BA937A66B}">
  <dimension ref="A1:AH51"/>
  <sheetViews>
    <sheetView workbookViewId="0">
      <selection activeCell="A3" sqref="A3"/>
    </sheetView>
  </sheetViews>
  <sheetFormatPr baseColWidth="10" defaultColWidth="11.5703125" defaultRowHeight="15" x14ac:dyDescent="0.2"/>
  <cols>
    <col min="1" max="1" width="2.85546875" style="3" customWidth="1"/>
    <col min="2" max="2" width="5.140625" style="3" customWidth="1"/>
    <col min="3" max="3" width="39.42578125" style="3" customWidth="1"/>
    <col min="4" max="4" width="12.140625" style="42" customWidth="1"/>
    <col min="5" max="5" width="10.7109375" style="42" bestFit="1" customWidth="1"/>
    <col min="6" max="6" width="9.7109375" style="3" customWidth="1"/>
    <col min="7" max="7" width="8.7109375" style="43" customWidth="1"/>
    <col min="8" max="8" width="10.140625" style="3" customWidth="1"/>
    <col min="9" max="9" width="8.5703125" style="3" customWidth="1"/>
    <col min="10" max="10" width="10.28515625" style="3" customWidth="1"/>
    <col min="11" max="11" width="8.7109375" style="3" customWidth="1"/>
    <col min="12" max="12" width="9.140625" style="3" customWidth="1"/>
    <col min="13" max="13" width="8.7109375" style="3" customWidth="1"/>
    <col min="14" max="14" width="9.140625" style="3" customWidth="1"/>
    <col min="15" max="16" width="8.7109375" style="3" customWidth="1"/>
    <col min="17" max="18" width="9.140625" style="3" customWidth="1"/>
    <col min="19" max="19" width="10.85546875" style="3" customWidth="1"/>
    <col min="20" max="20" width="11.42578125" style="3" bestFit="1" customWidth="1"/>
    <col min="21" max="25" width="9.140625" style="3" customWidth="1"/>
    <col min="26" max="26" width="11.5703125" style="3" bestFit="1" customWidth="1"/>
    <col min="27" max="27" width="12.7109375" style="3" customWidth="1"/>
    <col min="28" max="37" width="11.5703125" style="3" customWidth="1"/>
    <col min="38" max="16384" width="11.5703125" style="3"/>
  </cols>
  <sheetData>
    <row r="1" spans="1:34" ht="14.25" customHeight="1" thickBot="1" x14ac:dyDescent="0.25">
      <c r="A1" s="1"/>
      <c r="B1" s="1"/>
      <c r="C1" s="1"/>
      <c r="D1" s="2"/>
      <c r="E1" s="2"/>
      <c r="F1" s="1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4" ht="24" customHeight="1" thickBot="1" x14ac:dyDescent="0.35">
      <c r="A2" s="1"/>
      <c r="B2" s="1"/>
      <c r="C2" s="64" t="s">
        <v>0</v>
      </c>
      <c r="D2" s="64"/>
      <c r="E2" s="64"/>
      <c r="F2" s="64"/>
      <c r="G2" s="64"/>
      <c r="H2" s="64"/>
      <c r="I2" s="64"/>
      <c r="J2" s="1"/>
      <c r="K2" s="78" t="s">
        <v>1</v>
      </c>
      <c r="L2" s="79"/>
      <c r="M2" s="79"/>
      <c r="N2" s="79"/>
      <c r="O2" s="79"/>
      <c r="P2" s="79"/>
      <c r="Q2" s="80"/>
      <c r="R2" s="4"/>
      <c r="S2" s="4"/>
      <c r="T2" s="4"/>
      <c r="U2" s="4"/>
      <c r="V2" s="4"/>
      <c r="W2" s="4"/>
      <c r="X2" s="4"/>
      <c r="Y2" s="4"/>
      <c r="Z2" s="4"/>
    </row>
    <row r="3" spans="1:34" ht="18.75" customHeight="1" thickBot="1" x14ac:dyDescent="0.3">
      <c r="A3" s="1"/>
      <c r="B3" s="1"/>
      <c r="C3" s="5" t="s">
        <v>2</v>
      </c>
      <c r="D3" s="2"/>
      <c r="E3" s="2"/>
      <c r="F3" s="1"/>
      <c r="G3" s="2"/>
      <c r="H3" s="6"/>
      <c r="I3" s="1"/>
      <c r="J3" s="1"/>
      <c r="K3" s="1"/>
      <c r="L3" s="1"/>
      <c r="M3" s="1"/>
      <c r="N3" s="1"/>
      <c r="O3" s="1"/>
      <c r="P3" s="1" t="s">
        <v>3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34" ht="14.25" customHeight="1" thickBot="1" x14ac:dyDescent="0.25">
      <c r="A4" s="1"/>
      <c r="B4" s="1"/>
      <c r="C4" s="7"/>
      <c r="D4" s="74" t="s">
        <v>71</v>
      </c>
      <c r="E4" s="75"/>
      <c r="F4" s="74" t="s">
        <v>71</v>
      </c>
      <c r="G4" s="75"/>
      <c r="H4" s="74" t="s">
        <v>71</v>
      </c>
      <c r="I4" s="75"/>
      <c r="J4" s="74" t="s">
        <v>71</v>
      </c>
      <c r="K4" s="75"/>
      <c r="L4" s="74" t="s">
        <v>71</v>
      </c>
      <c r="M4" s="75"/>
      <c r="N4" s="74" t="s">
        <v>71</v>
      </c>
      <c r="O4" s="75"/>
      <c r="P4" s="74" t="s">
        <v>71</v>
      </c>
      <c r="Q4" s="75"/>
      <c r="R4" s="7"/>
      <c r="S4" s="7"/>
      <c r="T4" s="7"/>
      <c r="U4" s="7"/>
      <c r="V4" s="7"/>
      <c r="W4" s="7"/>
      <c r="X4" s="7"/>
      <c r="Y4" s="7"/>
      <c r="Z4" s="8" t="s">
        <v>5</v>
      </c>
    </row>
    <row r="5" spans="1:34" ht="14.25" customHeight="1" x14ac:dyDescent="0.2">
      <c r="A5" s="9"/>
      <c r="B5" s="9"/>
      <c r="C5" s="62" t="s">
        <v>6</v>
      </c>
      <c r="D5" s="10" t="s">
        <v>7</v>
      </c>
      <c r="E5" s="11">
        <v>17</v>
      </c>
      <c r="F5" s="12" t="s">
        <v>8</v>
      </c>
      <c r="G5" s="11">
        <f>E5+1</f>
        <v>18</v>
      </c>
      <c r="H5" s="13" t="s">
        <v>9</v>
      </c>
      <c r="I5" s="11">
        <f>G5+1</f>
        <v>19</v>
      </c>
      <c r="J5" s="12" t="s">
        <v>10</v>
      </c>
      <c r="K5" s="11">
        <f>I5+1</f>
        <v>20</v>
      </c>
      <c r="L5" s="12" t="s">
        <v>11</v>
      </c>
      <c r="M5" s="11">
        <f>K5+1</f>
        <v>21</v>
      </c>
      <c r="N5" s="12" t="s">
        <v>12</v>
      </c>
      <c r="O5" s="11">
        <f>M5+1</f>
        <v>22</v>
      </c>
      <c r="P5" s="12" t="s">
        <v>13</v>
      </c>
      <c r="Q5" s="11">
        <f>O5+1</f>
        <v>23</v>
      </c>
      <c r="Z5" s="14" t="s">
        <v>14</v>
      </c>
    </row>
    <row r="6" spans="1:34" ht="14.25" customHeight="1" thickBot="1" x14ac:dyDescent="0.25">
      <c r="A6" s="15"/>
      <c r="B6" s="15"/>
      <c r="C6" s="63"/>
      <c r="D6" s="16" t="s">
        <v>15</v>
      </c>
      <c r="E6" s="17" t="s">
        <v>16</v>
      </c>
      <c r="F6" s="16" t="s">
        <v>15</v>
      </c>
      <c r="G6" s="17" t="s">
        <v>16</v>
      </c>
      <c r="H6" s="16" t="s">
        <v>15</v>
      </c>
      <c r="I6" s="17" t="s">
        <v>16</v>
      </c>
      <c r="J6" s="16" t="s">
        <v>15</v>
      </c>
      <c r="K6" s="17" t="s">
        <v>16</v>
      </c>
      <c r="L6" s="16" t="s">
        <v>15</v>
      </c>
      <c r="M6" s="17" t="s">
        <v>16</v>
      </c>
      <c r="N6" s="16" t="s">
        <v>15</v>
      </c>
      <c r="O6" s="17" t="s">
        <v>16</v>
      </c>
      <c r="P6" s="16" t="s">
        <v>15</v>
      </c>
      <c r="Q6" s="17" t="s">
        <v>16</v>
      </c>
      <c r="S6" s="18" t="s">
        <v>17</v>
      </c>
      <c r="T6" s="18" t="s">
        <v>18</v>
      </c>
      <c r="U6" s="18" t="s">
        <v>18</v>
      </c>
      <c r="V6" s="18" t="s">
        <v>19</v>
      </c>
      <c r="W6" s="18" t="s">
        <v>20</v>
      </c>
      <c r="X6" s="18" t="s">
        <v>21</v>
      </c>
      <c r="Y6" s="18" t="s">
        <v>22</v>
      </c>
      <c r="Z6" s="19" t="s">
        <v>23</v>
      </c>
      <c r="AA6" s="20" t="s">
        <v>24</v>
      </c>
      <c r="AB6" s="20" t="s">
        <v>25</v>
      </c>
      <c r="AC6" s="20" t="s">
        <v>26</v>
      </c>
      <c r="AD6" s="20" t="s">
        <v>27</v>
      </c>
      <c r="AE6" s="52" t="s">
        <v>72</v>
      </c>
      <c r="AF6" s="53" t="s">
        <v>74</v>
      </c>
      <c r="AG6" s="53" t="s">
        <v>75</v>
      </c>
      <c r="AH6" s="53" t="s">
        <v>76</v>
      </c>
    </row>
    <row r="7" spans="1:34" s="30" customFormat="1" ht="18" customHeight="1" x14ac:dyDescent="0.35">
      <c r="A7" s="21">
        <v>1</v>
      </c>
      <c r="B7" s="22">
        <v>4826</v>
      </c>
      <c r="C7" s="23" t="s">
        <v>28</v>
      </c>
      <c r="D7" s="24" t="s">
        <v>22</v>
      </c>
      <c r="E7" s="25">
        <v>0.66666666666666663</v>
      </c>
      <c r="F7" s="24">
        <v>0.33333333333333331</v>
      </c>
      <c r="G7" s="25">
        <v>0.66666666666666663</v>
      </c>
      <c r="H7" s="24">
        <v>0.33333333333333331</v>
      </c>
      <c r="I7" s="25">
        <v>0.66666666666666663</v>
      </c>
      <c r="J7" s="24">
        <v>0.33333333333333331</v>
      </c>
      <c r="K7" s="25">
        <v>0.66666666666666663</v>
      </c>
      <c r="L7" s="24">
        <v>0.33333333333333331</v>
      </c>
      <c r="M7" s="25">
        <v>0.66666666666666663</v>
      </c>
      <c r="N7" s="24">
        <v>0.33333333333333331</v>
      </c>
      <c r="O7" s="25">
        <v>0.66666666666666663</v>
      </c>
      <c r="P7" s="24">
        <v>0.33333333333333331</v>
      </c>
      <c r="Q7" s="25">
        <v>0.66666666666666663</v>
      </c>
      <c r="R7" s="26"/>
      <c r="S7" s="27">
        <f>IF(D7="D",0,IF(D7="V",0,E7-D7))</f>
        <v>0</v>
      </c>
      <c r="T7" s="26">
        <f>IF(F7="D",0,G7-F7)</f>
        <v>0.33333333333333331</v>
      </c>
      <c r="U7" s="26">
        <f>IF(H7="D",0,I7-H7)</f>
        <v>0.33333333333333331</v>
      </c>
      <c r="V7" s="26">
        <f>IF(J7="D",0,K7-J7)</f>
        <v>0.33333333333333331</v>
      </c>
      <c r="W7" s="26">
        <f>IF(L7="D",0,M7-L7)</f>
        <v>0.33333333333333331</v>
      </c>
      <c r="X7" s="26">
        <f>IF(N7="D",0,O7-N7)</f>
        <v>0.33333333333333331</v>
      </c>
      <c r="Y7" s="26">
        <f>IF(P7="D",0,Q7-P7)</f>
        <v>0.33333333333333331</v>
      </c>
      <c r="Z7" s="28">
        <f>SUM(S7:Y7)</f>
        <v>1.9999999999999998</v>
      </c>
      <c r="AA7" s="28">
        <f>IF(AB7&lt;0,(AB7*-1),AB7)</f>
        <v>0.25000000000000022</v>
      </c>
      <c r="AB7" s="29">
        <f>AD7-AC7</f>
        <v>0.25000000000000022</v>
      </c>
      <c r="AC7" s="29">
        <f>Z7</f>
        <v>1.9999999999999998</v>
      </c>
      <c r="AD7" s="30">
        <v>2.25</v>
      </c>
      <c r="AE7" s="31"/>
    </row>
    <row r="8" spans="1:34" ht="18" customHeight="1" x14ac:dyDescent="0.35">
      <c r="A8" s="21">
        <f>A7+1</f>
        <v>2</v>
      </c>
      <c r="B8" s="22">
        <v>8226</v>
      </c>
      <c r="C8" s="32" t="s">
        <v>29</v>
      </c>
      <c r="D8" s="24" t="s">
        <v>20</v>
      </c>
      <c r="E8" s="25">
        <v>0.70833333333333337</v>
      </c>
      <c r="F8" s="24" t="s">
        <v>20</v>
      </c>
      <c r="G8" s="25"/>
      <c r="H8" s="24">
        <v>0.33333333333333331</v>
      </c>
      <c r="I8" s="25">
        <v>0.70833333333333337</v>
      </c>
      <c r="J8" s="24"/>
      <c r="K8" s="25"/>
      <c r="L8" s="24"/>
      <c r="M8" s="25"/>
      <c r="N8" s="24"/>
      <c r="O8" s="25"/>
      <c r="P8" s="24"/>
      <c r="Q8" s="25"/>
      <c r="R8" s="26"/>
      <c r="S8" s="27">
        <f>IF(D7="D",0,IF(D7="V",0,E7-D7))</f>
        <v>0</v>
      </c>
      <c r="T8" s="26">
        <f>IF(F8="D",0,IF(F8="V",0,IF(F8="F",0,IF(F8="P",0,IF(F8&gt;G8,F8-G8,G8-F8)))))</f>
        <v>0</v>
      </c>
      <c r="U8" s="26">
        <f>IF(H8="D",0,IF(H8="V",0,IF(H8="F",0,IF(H8="P",0,IF(H8&gt;I8,H8-I8,I8-H8)))))</f>
        <v>0.37500000000000006</v>
      </c>
      <c r="V8" s="26">
        <f>IF(J8="D",0,IF(J8="V",0,IF(J8="F",0,IF(J8="P",0,IF(J8&gt;K8,J8-K8,K8-J8)))))</f>
        <v>0</v>
      </c>
      <c r="W8" s="26">
        <f>IF(L8="D",0,IF(L8="V",0,IF(L8="F",0,IF(L8="P",0,IF(L8&gt;M8,L8-M8,M8-L8)))))</f>
        <v>0</v>
      </c>
      <c r="X8" s="26">
        <f>IF(N8="D",0,IF(N8="V",0,IF(N8="F",0,IF(N8="P",0,IF(N8&gt;O8,N8-O8,O8-N8)))))</f>
        <v>0</v>
      </c>
      <c r="Y8" s="26">
        <f>IF(P8="D",0,IF(P8="V",0,IF(P8="F",0,IF(P8="P",0,IF(P8&gt;Q8,P8-Q8,Q8-P8)))))</f>
        <v>0</v>
      </c>
      <c r="Z8" s="28">
        <f>SUM(S8:Y8)</f>
        <v>0.37500000000000006</v>
      </c>
      <c r="AA8" s="28">
        <f>IF(AB8&lt;0,(AB8*-1),AB8)</f>
        <v>1.875</v>
      </c>
      <c r="AB8" s="29">
        <f t="shared" ref="AB8:AB51" si="0">AD8-AC8</f>
        <v>1.875</v>
      </c>
      <c r="AC8" s="29">
        <f t="shared" ref="AC8:AC51" si="1">Z8</f>
        <v>0.37500000000000006</v>
      </c>
      <c r="AD8" s="30">
        <v>2.25</v>
      </c>
      <c r="AE8" s="33">
        <f>COUNTIF(D8:Q8,"V")</f>
        <v>2</v>
      </c>
      <c r="AF8" s="34"/>
    </row>
    <row r="9" spans="1:34" ht="18" customHeight="1" x14ac:dyDescent="0.35">
      <c r="A9" s="21">
        <f>A8+1</f>
        <v>3</v>
      </c>
      <c r="B9" s="22">
        <v>8600</v>
      </c>
      <c r="C9" s="32" t="s">
        <v>30</v>
      </c>
      <c r="D9" s="24" t="s">
        <v>78</v>
      </c>
      <c r="E9" s="25">
        <v>0.66666666666666663</v>
      </c>
      <c r="F9" s="24"/>
      <c r="G9" s="25"/>
      <c r="H9" s="24"/>
      <c r="I9" s="25"/>
      <c r="J9" s="24"/>
      <c r="K9" s="25"/>
      <c r="L9" s="24"/>
      <c r="M9" s="25"/>
      <c r="N9" s="24"/>
      <c r="O9" s="25"/>
      <c r="P9" s="24"/>
      <c r="Q9" s="25"/>
      <c r="R9" s="26"/>
      <c r="S9" s="27">
        <f>IF(D7="D",0,IF(D7="V",0,IF(D7="P",0,E7-D7)))</f>
        <v>0</v>
      </c>
      <c r="T9" s="26">
        <f t="shared" ref="T9:T51" si="2">IF(F9="D",0,IF(F9="V",0,IF(F9="F",0,IF(F9="P",0,IF(F9&gt;G9,F9-G9,G9-F9)))))</f>
        <v>0</v>
      </c>
      <c r="U9" s="26">
        <f t="shared" ref="U9:U51" si="3">IF(H9="D",0,IF(H9="V",0,IF(H9="F",0,IF(H9="P",0,IF(H9&gt;I9,H9-I9,I9-H9)))))</f>
        <v>0</v>
      </c>
      <c r="V9" s="26">
        <f t="shared" ref="V9:V51" si="4">IF(J9="D",0,IF(J9="V",0,IF(J9="F",0,IF(J9="P",0,IF(J9&gt;K9,J9-K9,K9-J9)))))</f>
        <v>0</v>
      </c>
      <c r="W9" s="26">
        <f t="shared" ref="W9:W51" si="5">IF(L9="D",0,IF(L9="V",0,IF(L9="F",0,IF(L9="P",0,IF(L9&gt;M9,L9-M9,M9-L9)))))</f>
        <v>0</v>
      </c>
      <c r="X9" s="26">
        <f t="shared" ref="X9:X51" si="6">IF(N9="D",0,IF(N9="V",0,IF(N9="F",0,IF(N9="P",0,IF(N9&gt;O9,N9-O9,O9-N9)))))</f>
        <v>0</v>
      </c>
      <c r="Y9" s="26">
        <f t="shared" ref="Y9:Y51" si="7">IF(P9="D",0,IF(P9="V",0,IF(P9="F",0,IF(P9="P",0,IF(P9&gt;Q9,P9-Q9,Q9-P9)))))</f>
        <v>0</v>
      </c>
      <c r="Z9" s="28">
        <f t="shared" ref="Z9:Z51" si="8">SUM(S9:Y9)</f>
        <v>0</v>
      </c>
      <c r="AA9" s="28">
        <f t="shared" ref="AA9:AA51" si="9">IF(AB9&lt;0,(AB9*-1),AB9)</f>
        <v>2.25</v>
      </c>
      <c r="AB9" s="29">
        <f t="shared" si="0"/>
        <v>2.25</v>
      </c>
      <c r="AC9" s="29">
        <f t="shared" si="1"/>
        <v>0</v>
      </c>
      <c r="AD9" s="30">
        <v>2.25</v>
      </c>
      <c r="AE9" s="33"/>
      <c r="AF9" s="35"/>
    </row>
    <row r="10" spans="1:34" ht="18" customHeight="1" x14ac:dyDescent="0.35">
      <c r="A10" s="21">
        <f t="shared" ref="A10:A51" si="10">A9+1</f>
        <v>4</v>
      </c>
      <c r="B10" s="22">
        <v>8631</v>
      </c>
      <c r="C10" s="32" t="s">
        <v>31</v>
      </c>
      <c r="D10" s="24">
        <v>0.33402777777777781</v>
      </c>
      <c r="E10" s="25">
        <v>0.66875000000000007</v>
      </c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24"/>
      <c r="Q10" s="25"/>
      <c r="R10" s="26"/>
      <c r="S10" s="27">
        <f t="shared" ref="S10:S51" si="11">IF(D10="D",0,IF(D10="V",0,IF(D10="F",0,IF(D10="P",0,IF(D10&gt;E10,D10-E10,E10-D10)))))</f>
        <v>0.33472222222222225</v>
      </c>
      <c r="T10" s="26">
        <f t="shared" si="2"/>
        <v>0</v>
      </c>
      <c r="U10" s="26">
        <f t="shared" si="3"/>
        <v>0</v>
      </c>
      <c r="V10" s="26">
        <f t="shared" si="4"/>
        <v>0</v>
      </c>
      <c r="W10" s="26">
        <f t="shared" si="5"/>
        <v>0</v>
      </c>
      <c r="X10" s="26">
        <f t="shared" si="6"/>
        <v>0</v>
      </c>
      <c r="Y10" s="26">
        <f t="shared" si="7"/>
        <v>0</v>
      </c>
      <c r="Z10" s="28">
        <f t="shared" si="8"/>
        <v>0.33472222222222225</v>
      </c>
      <c r="AA10" s="28">
        <f t="shared" si="9"/>
        <v>1.9152777777777779</v>
      </c>
      <c r="AB10" s="29">
        <f t="shared" si="0"/>
        <v>1.9152777777777779</v>
      </c>
      <c r="AC10" s="29">
        <f t="shared" si="1"/>
        <v>0.33472222222222225</v>
      </c>
      <c r="AD10" s="30">
        <v>2.25</v>
      </c>
      <c r="AE10" s="33"/>
    </row>
    <row r="11" spans="1:34" ht="18" customHeight="1" x14ac:dyDescent="0.35">
      <c r="A11" s="21">
        <f t="shared" si="10"/>
        <v>5</v>
      </c>
      <c r="B11" s="36">
        <v>8634</v>
      </c>
      <c r="C11" s="37" t="s">
        <v>32</v>
      </c>
      <c r="D11" s="24">
        <v>0.33263888888888887</v>
      </c>
      <c r="E11" s="25">
        <v>0.83750000000000002</v>
      </c>
      <c r="F11" s="24"/>
      <c r="G11" s="25"/>
      <c r="H11" s="24"/>
      <c r="I11" s="25"/>
      <c r="J11" s="24"/>
      <c r="K11" s="25"/>
      <c r="L11" s="24"/>
      <c r="M11" s="25"/>
      <c r="N11" s="24"/>
      <c r="O11" s="25"/>
      <c r="P11" s="24"/>
      <c r="Q11" s="25"/>
      <c r="R11" s="26"/>
      <c r="S11" s="27">
        <f t="shared" si="11"/>
        <v>0.5048611111111112</v>
      </c>
      <c r="T11" s="26">
        <f t="shared" si="2"/>
        <v>0</v>
      </c>
      <c r="U11" s="26">
        <f t="shared" si="3"/>
        <v>0</v>
      </c>
      <c r="V11" s="26">
        <f t="shared" si="4"/>
        <v>0</v>
      </c>
      <c r="W11" s="26">
        <f t="shared" si="5"/>
        <v>0</v>
      </c>
      <c r="X11" s="26">
        <f t="shared" si="6"/>
        <v>0</v>
      </c>
      <c r="Y11" s="26">
        <f t="shared" si="7"/>
        <v>0</v>
      </c>
      <c r="Z11" s="28">
        <f t="shared" si="8"/>
        <v>0.5048611111111112</v>
      </c>
      <c r="AA11" s="28">
        <f t="shared" si="9"/>
        <v>1.7451388888888888</v>
      </c>
      <c r="AB11" s="29">
        <f t="shared" si="0"/>
        <v>1.7451388888888888</v>
      </c>
      <c r="AC11" s="29">
        <f t="shared" si="1"/>
        <v>0.5048611111111112</v>
      </c>
      <c r="AD11" s="30">
        <v>2.25</v>
      </c>
      <c r="AE11" s="33"/>
    </row>
    <row r="12" spans="1:34" ht="18" customHeight="1" x14ac:dyDescent="0.35">
      <c r="A12" s="21">
        <f t="shared" si="10"/>
        <v>6</v>
      </c>
      <c r="B12" s="22">
        <v>8813</v>
      </c>
      <c r="C12" s="32" t="s">
        <v>33</v>
      </c>
      <c r="D12" s="24">
        <v>0.40138888888888885</v>
      </c>
      <c r="E12" s="25">
        <v>0.875</v>
      </c>
      <c r="F12" s="24"/>
      <c r="G12" s="25"/>
      <c r="H12" s="24"/>
      <c r="I12" s="25"/>
      <c r="J12" s="24"/>
      <c r="K12" s="25"/>
      <c r="L12" s="24"/>
      <c r="M12" s="25"/>
      <c r="N12" s="24"/>
      <c r="O12" s="25"/>
      <c r="P12" s="24"/>
      <c r="Q12" s="25"/>
      <c r="R12" s="26"/>
      <c r="S12" s="27">
        <f t="shared" si="11"/>
        <v>0.47361111111111115</v>
      </c>
      <c r="T12" s="26">
        <f t="shared" si="2"/>
        <v>0</v>
      </c>
      <c r="U12" s="26">
        <f t="shared" si="3"/>
        <v>0</v>
      </c>
      <c r="V12" s="26">
        <f t="shared" si="4"/>
        <v>0</v>
      </c>
      <c r="W12" s="26">
        <f t="shared" si="5"/>
        <v>0</v>
      </c>
      <c r="X12" s="26">
        <f t="shared" si="6"/>
        <v>0</v>
      </c>
      <c r="Y12" s="26">
        <f t="shared" si="7"/>
        <v>0</v>
      </c>
      <c r="Z12" s="28">
        <f t="shared" si="8"/>
        <v>0.47361111111111115</v>
      </c>
      <c r="AA12" s="28">
        <f t="shared" si="9"/>
        <v>1.7763888888888888</v>
      </c>
      <c r="AB12" s="29">
        <f t="shared" si="0"/>
        <v>1.7763888888888888</v>
      </c>
      <c r="AC12" s="29">
        <f t="shared" si="1"/>
        <v>0.47361111111111115</v>
      </c>
      <c r="AD12" s="30">
        <v>2.25</v>
      </c>
      <c r="AE12" s="33"/>
    </row>
    <row r="13" spans="1:34" ht="18" customHeight="1" x14ac:dyDescent="0.35">
      <c r="A13" s="21">
        <f t="shared" si="10"/>
        <v>7</v>
      </c>
      <c r="B13" s="22">
        <v>8853</v>
      </c>
      <c r="C13" s="32" t="s">
        <v>34</v>
      </c>
      <c r="D13" s="24">
        <v>0.32222222222222224</v>
      </c>
      <c r="E13" s="25">
        <v>0.84583333333333333</v>
      </c>
      <c r="F13" s="24"/>
      <c r="G13" s="25"/>
      <c r="H13" s="24"/>
      <c r="I13" s="25"/>
      <c r="J13" s="24"/>
      <c r="K13" s="25"/>
      <c r="L13" s="24"/>
      <c r="M13" s="25"/>
      <c r="N13" s="24"/>
      <c r="O13" s="25"/>
      <c r="P13" s="24"/>
      <c r="Q13" s="25"/>
      <c r="R13" s="26"/>
      <c r="S13" s="27">
        <f t="shared" si="11"/>
        <v>0.52361111111111103</v>
      </c>
      <c r="T13" s="26">
        <f t="shared" si="2"/>
        <v>0</v>
      </c>
      <c r="U13" s="26">
        <f t="shared" si="3"/>
        <v>0</v>
      </c>
      <c r="V13" s="26">
        <f t="shared" si="4"/>
        <v>0</v>
      </c>
      <c r="W13" s="26">
        <f t="shared" si="5"/>
        <v>0</v>
      </c>
      <c r="X13" s="26">
        <f t="shared" si="6"/>
        <v>0</v>
      </c>
      <c r="Y13" s="26">
        <f t="shared" si="7"/>
        <v>0</v>
      </c>
      <c r="Z13" s="28">
        <f t="shared" si="8"/>
        <v>0.52361111111111103</v>
      </c>
      <c r="AA13" s="28">
        <f t="shared" si="9"/>
        <v>1.726388888888889</v>
      </c>
      <c r="AB13" s="29">
        <f t="shared" si="0"/>
        <v>1.726388888888889</v>
      </c>
      <c r="AC13" s="29">
        <f t="shared" si="1"/>
        <v>0.52361111111111103</v>
      </c>
      <c r="AD13" s="30">
        <v>2.25</v>
      </c>
      <c r="AE13" s="33"/>
    </row>
    <row r="14" spans="1:34" ht="18" customHeight="1" x14ac:dyDescent="0.35">
      <c r="A14" s="21">
        <f t="shared" si="10"/>
        <v>8</v>
      </c>
      <c r="B14" s="22">
        <v>8879</v>
      </c>
      <c r="C14" s="32" t="s">
        <v>35</v>
      </c>
      <c r="D14" s="24">
        <v>0.3263888888888889</v>
      </c>
      <c r="E14" s="25">
        <v>0.71666666666666667</v>
      </c>
      <c r="F14" s="24"/>
      <c r="G14" s="25"/>
      <c r="H14" s="24"/>
      <c r="I14" s="25"/>
      <c r="J14" s="24"/>
      <c r="K14" s="25"/>
      <c r="L14" s="24"/>
      <c r="M14" s="25"/>
      <c r="N14" s="24"/>
      <c r="O14" s="25"/>
      <c r="P14" s="24"/>
      <c r="Q14" s="25"/>
      <c r="R14" s="26"/>
      <c r="S14" s="27">
        <f t="shared" si="11"/>
        <v>0.39027777777777778</v>
      </c>
      <c r="T14" s="26">
        <f t="shared" si="2"/>
        <v>0</v>
      </c>
      <c r="U14" s="26">
        <f t="shared" si="3"/>
        <v>0</v>
      </c>
      <c r="V14" s="26">
        <f t="shared" si="4"/>
        <v>0</v>
      </c>
      <c r="W14" s="26">
        <f t="shared" si="5"/>
        <v>0</v>
      </c>
      <c r="X14" s="26">
        <f t="shared" si="6"/>
        <v>0</v>
      </c>
      <c r="Y14" s="26">
        <f t="shared" si="7"/>
        <v>0</v>
      </c>
      <c r="Z14" s="28">
        <f t="shared" si="8"/>
        <v>0.39027777777777778</v>
      </c>
      <c r="AA14" s="28">
        <f t="shared" si="9"/>
        <v>1.8597222222222223</v>
      </c>
      <c r="AB14" s="29">
        <f t="shared" si="0"/>
        <v>1.8597222222222223</v>
      </c>
      <c r="AC14" s="29">
        <f t="shared" si="1"/>
        <v>0.39027777777777778</v>
      </c>
      <c r="AD14" s="30">
        <v>2.25</v>
      </c>
      <c r="AE14" s="33"/>
    </row>
    <row r="15" spans="1:34" ht="18" customHeight="1" x14ac:dyDescent="0.35">
      <c r="A15" s="21">
        <f t="shared" si="10"/>
        <v>9</v>
      </c>
      <c r="B15" s="22">
        <v>8880</v>
      </c>
      <c r="C15" s="32" t="s">
        <v>36</v>
      </c>
      <c r="D15" s="24">
        <v>0.54027777777777775</v>
      </c>
      <c r="E15" s="25">
        <v>0.88055555555555554</v>
      </c>
      <c r="F15" s="24"/>
      <c r="G15" s="25"/>
      <c r="H15" s="24"/>
      <c r="I15" s="25"/>
      <c r="J15" s="24"/>
      <c r="K15" s="25"/>
      <c r="L15" s="24"/>
      <c r="M15" s="25"/>
      <c r="N15" s="24"/>
      <c r="O15" s="25"/>
      <c r="P15" s="24"/>
      <c r="Q15" s="25"/>
      <c r="R15" s="26"/>
      <c r="S15" s="27">
        <f t="shared" si="11"/>
        <v>0.34027777777777779</v>
      </c>
      <c r="T15" s="26">
        <f t="shared" si="2"/>
        <v>0</v>
      </c>
      <c r="U15" s="26">
        <f t="shared" si="3"/>
        <v>0</v>
      </c>
      <c r="V15" s="26">
        <f t="shared" si="4"/>
        <v>0</v>
      </c>
      <c r="W15" s="26">
        <f t="shared" si="5"/>
        <v>0</v>
      </c>
      <c r="X15" s="26">
        <f t="shared" si="6"/>
        <v>0</v>
      </c>
      <c r="Y15" s="26">
        <f t="shared" si="7"/>
        <v>0</v>
      </c>
      <c r="Z15" s="28">
        <f t="shared" si="8"/>
        <v>0.34027777777777779</v>
      </c>
      <c r="AA15" s="28">
        <f t="shared" si="9"/>
        <v>1.9097222222222223</v>
      </c>
      <c r="AB15" s="29">
        <f t="shared" si="0"/>
        <v>1.9097222222222223</v>
      </c>
      <c r="AC15" s="29">
        <f t="shared" si="1"/>
        <v>0.34027777777777779</v>
      </c>
      <c r="AD15" s="30">
        <v>2.25</v>
      </c>
      <c r="AE15" s="33"/>
    </row>
    <row r="16" spans="1:34" ht="18" customHeight="1" x14ac:dyDescent="0.35">
      <c r="A16" s="21">
        <f t="shared" si="10"/>
        <v>10</v>
      </c>
      <c r="B16" s="22">
        <v>8895</v>
      </c>
      <c r="C16" s="32" t="s">
        <v>37</v>
      </c>
      <c r="D16" s="24">
        <v>0.3298611111111111</v>
      </c>
      <c r="E16" s="25">
        <v>0.66666666666666663</v>
      </c>
      <c r="F16" s="24"/>
      <c r="G16" s="25"/>
      <c r="H16" s="24"/>
      <c r="I16" s="25"/>
      <c r="J16" s="24"/>
      <c r="K16" s="25"/>
      <c r="L16" s="24"/>
      <c r="M16" s="25"/>
      <c r="N16" s="24"/>
      <c r="O16" s="25"/>
      <c r="P16" s="24"/>
      <c r="Q16" s="25"/>
      <c r="R16" s="26"/>
      <c r="S16" s="27">
        <f t="shared" si="11"/>
        <v>0.33680555555555552</v>
      </c>
      <c r="T16" s="26">
        <f t="shared" si="2"/>
        <v>0</v>
      </c>
      <c r="U16" s="26">
        <f t="shared" si="3"/>
        <v>0</v>
      </c>
      <c r="V16" s="26">
        <f t="shared" si="4"/>
        <v>0</v>
      </c>
      <c r="W16" s="26">
        <f t="shared" si="5"/>
        <v>0</v>
      </c>
      <c r="X16" s="26">
        <f t="shared" si="6"/>
        <v>0</v>
      </c>
      <c r="Y16" s="26">
        <f t="shared" si="7"/>
        <v>0</v>
      </c>
      <c r="Z16" s="28">
        <f t="shared" si="8"/>
        <v>0.33680555555555552</v>
      </c>
      <c r="AA16" s="28">
        <f t="shared" si="9"/>
        <v>1.9131944444444444</v>
      </c>
      <c r="AB16" s="29">
        <f t="shared" si="0"/>
        <v>1.9131944444444444</v>
      </c>
      <c r="AC16" s="29">
        <f t="shared" si="1"/>
        <v>0.33680555555555552</v>
      </c>
      <c r="AD16" s="30">
        <v>2.25</v>
      </c>
      <c r="AE16" s="33"/>
    </row>
    <row r="17" spans="1:31" ht="18" customHeight="1" x14ac:dyDescent="0.35">
      <c r="A17" s="21">
        <f t="shared" si="10"/>
        <v>11</v>
      </c>
      <c r="B17" s="22">
        <v>8901</v>
      </c>
      <c r="C17" s="32" t="s">
        <v>38</v>
      </c>
      <c r="D17" s="24">
        <v>0.20486111111111113</v>
      </c>
      <c r="E17" s="25">
        <v>0.25</v>
      </c>
      <c r="F17" s="24"/>
      <c r="G17" s="25"/>
      <c r="H17" s="24"/>
      <c r="I17" s="25"/>
      <c r="J17" s="24"/>
      <c r="K17" s="25"/>
      <c r="L17" s="24"/>
      <c r="M17" s="25"/>
      <c r="N17" s="24"/>
      <c r="O17" s="25"/>
      <c r="P17" s="24"/>
      <c r="Q17" s="25"/>
      <c r="R17" s="26"/>
      <c r="S17" s="27">
        <f t="shared" si="11"/>
        <v>4.5138888888888867E-2</v>
      </c>
      <c r="T17" s="26">
        <f t="shared" si="2"/>
        <v>0</v>
      </c>
      <c r="U17" s="26">
        <f t="shared" si="3"/>
        <v>0</v>
      </c>
      <c r="V17" s="26">
        <f t="shared" si="4"/>
        <v>0</v>
      </c>
      <c r="W17" s="26">
        <f t="shared" si="5"/>
        <v>0</v>
      </c>
      <c r="X17" s="26">
        <f t="shared" si="6"/>
        <v>0</v>
      </c>
      <c r="Y17" s="26">
        <f t="shared" si="7"/>
        <v>0</v>
      </c>
      <c r="Z17" s="28">
        <f t="shared" si="8"/>
        <v>4.5138888888888867E-2</v>
      </c>
      <c r="AA17" s="28">
        <f t="shared" si="9"/>
        <v>2.2048611111111112</v>
      </c>
      <c r="AB17" s="29">
        <f t="shared" si="0"/>
        <v>2.2048611111111112</v>
      </c>
      <c r="AC17" s="29">
        <f t="shared" si="1"/>
        <v>4.5138888888888867E-2</v>
      </c>
      <c r="AD17" s="30">
        <v>2.25</v>
      </c>
      <c r="AE17" s="33"/>
    </row>
    <row r="18" spans="1:31" ht="18" customHeight="1" x14ac:dyDescent="0.35">
      <c r="A18" s="21">
        <f t="shared" si="10"/>
        <v>12</v>
      </c>
      <c r="B18" s="22">
        <v>8903</v>
      </c>
      <c r="C18" s="32" t="s">
        <v>39</v>
      </c>
      <c r="D18" s="24">
        <v>0.49722222222222223</v>
      </c>
      <c r="E18" s="25">
        <v>0.87777777777777777</v>
      </c>
      <c r="F18" s="24"/>
      <c r="G18" s="25"/>
      <c r="H18" s="24"/>
      <c r="I18" s="25"/>
      <c r="J18" s="24"/>
      <c r="K18" s="25"/>
      <c r="L18" s="24"/>
      <c r="M18" s="25"/>
      <c r="N18" s="24"/>
      <c r="O18" s="25"/>
      <c r="P18" s="24"/>
      <c r="Q18" s="25"/>
      <c r="R18" s="26"/>
      <c r="S18" s="27">
        <f t="shared" si="11"/>
        <v>0.38055555555555554</v>
      </c>
      <c r="T18" s="26">
        <f t="shared" si="2"/>
        <v>0</v>
      </c>
      <c r="U18" s="26">
        <f t="shared" si="3"/>
        <v>0</v>
      </c>
      <c r="V18" s="26">
        <f t="shared" si="4"/>
        <v>0</v>
      </c>
      <c r="W18" s="26">
        <f t="shared" si="5"/>
        <v>0</v>
      </c>
      <c r="X18" s="26">
        <f t="shared" si="6"/>
        <v>0</v>
      </c>
      <c r="Y18" s="26">
        <f t="shared" si="7"/>
        <v>0</v>
      </c>
      <c r="Z18" s="28">
        <f t="shared" si="8"/>
        <v>0.38055555555555554</v>
      </c>
      <c r="AA18" s="28">
        <f t="shared" si="9"/>
        <v>1.8694444444444445</v>
      </c>
      <c r="AB18" s="29">
        <f t="shared" si="0"/>
        <v>1.8694444444444445</v>
      </c>
      <c r="AC18" s="29">
        <f t="shared" si="1"/>
        <v>0.38055555555555554</v>
      </c>
      <c r="AD18" s="30">
        <v>2.25</v>
      </c>
      <c r="AE18" s="33"/>
    </row>
    <row r="19" spans="1:31" ht="18" customHeight="1" x14ac:dyDescent="0.35">
      <c r="A19" s="21">
        <f t="shared" si="10"/>
        <v>13</v>
      </c>
      <c r="B19" s="22">
        <v>8914</v>
      </c>
      <c r="C19" s="32" t="s">
        <v>40</v>
      </c>
      <c r="D19" s="24">
        <v>0.33611111111111108</v>
      </c>
      <c r="E19" s="25">
        <v>0.6791666666666667</v>
      </c>
      <c r="F19" s="24"/>
      <c r="G19" s="25"/>
      <c r="H19" s="24"/>
      <c r="I19" s="25"/>
      <c r="J19" s="24"/>
      <c r="K19" s="25"/>
      <c r="L19" s="24"/>
      <c r="M19" s="25"/>
      <c r="N19" s="24"/>
      <c r="O19" s="25"/>
      <c r="P19" s="24"/>
      <c r="Q19" s="25"/>
      <c r="R19" s="26"/>
      <c r="S19" s="27">
        <f t="shared" si="11"/>
        <v>0.34305555555555561</v>
      </c>
      <c r="T19" s="26">
        <f t="shared" si="2"/>
        <v>0</v>
      </c>
      <c r="U19" s="26">
        <f t="shared" si="3"/>
        <v>0</v>
      </c>
      <c r="V19" s="26">
        <f t="shared" si="4"/>
        <v>0</v>
      </c>
      <c r="W19" s="26">
        <f t="shared" si="5"/>
        <v>0</v>
      </c>
      <c r="X19" s="26">
        <f t="shared" si="6"/>
        <v>0</v>
      </c>
      <c r="Y19" s="26">
        <f t="shared" si="7"/>
        <v>0</v>
      </c>
      <c r="Z19" s="28">
        <f t="shared" si="8"/>
        <v>0.34305555555555561</v>
      </c>
      <c r="AA19" s="28">
        <f t="shared" si="9"/>
        <v>1.9069444444444443</v>
      </c>
      <c r="AB19" s="29">
        <f t="shared" si="0"/>
        <v>1.9069444444444443</v>
      </c>
      <c r="AC19" s="29">
        <f t="shared" si="1"/>
        <v>0.34305555555555561</v>
      </c>
      <c r="AD19" s="30">
        <v>2.25</v>
      </c>
      <c r="AE19" s="33"/>
    </row>
    <row r="20" spans="1:31" ht="18" customHeight="1" x14ac:dyDescent="0.35">
      <c r="A20" s="21">
        <f t="shared" si="10"/>
        <v>14</v>
      </c>
      <c r="B20" s="22">
        <v>8916</v>
      </c>
      <c r="C20" s="32" t="s">
        <v>41</v>
      </c>
      <c r="D20" s="24">
        <v>0.54513888888888895</v>
      </c>
      <c r="E20" s="25">
        <v>0.87847222222222221</v>
      </c>
      <c r="F20" s="24"/>
      <c r="G20" s="25"/>
      <c r="H20" s="24"/>
      <c r="I20" s="25"/>
      <c r="J20" s="24"/>
      <c r="K20" s="25"/>
      <c r="L20" s="24"/>
      <c r="M20" s="25"/>
      <c r="N20" s="24"/>
      <c r="O20" s="25"/>
      <c r="P20" s="24"/>
      <c r="Q20" s="25"/>
      <c r="R20" s="26"/>
      <c r="S20" s="27">
        <f t="shared" si="11"/>
        <v>0.33333333333333326</v>
      </c>
      <c r="T20" s="26">
        <f t="shared" si="2"/>
        <v>0</v>
      </c>
      <c r="U20" s="26">
        <f t="shared" si="3"/>
        <v>0</v>
      </c>
      <c r="V20" s="26">
        <f t="shared" si="4"/>
        <v>0</v>
      </c>
      <c r="W20" s="26">
        <f t="shared" si="5"/>
        <v>0</v>
      </c>
      <c r="X20" s="26">
        <f t="shared" si="6"/>
        <v>0</v>
      </c>
      <c r="Y20" s="26">
        <f t="shared" si="7"/>
        <v>0</v>
      </c>
      <c r="Z20" s="28">
        <f t="shared" si="8"/>
        <v>0.33333333333333326</v>
      </c>
      <c r="AA20" s="28">
        <f t="shared" si="9"/>
        <v>1.9166666666666667</v>
      </c>
      <c r="AB20" s="29">
        <f t="shared" si="0"/>
        <v>1.9166666666666667</v>
      </c>
      <c r="AC20" s="29">
        <f t="shared" si="1"/>
        <v>0.33333333333333326</v>
      </c>
      <c r="AD20" s="30">
        <v>2.25</v>
      </c>
      <c r="AE20" s="33"/>
    </row>
    <row r="21" spans="1:31" ht="18" customHeight="1" x14ac:dyDescent="0.35">
      <c r="A21" s="21">
        <f t="shared" si="10"/>
        <v>15</v>
      </c>
      <c r="B21" s="38">
        <v>8921</v>
      </c>
      <c r="C21" s="32" t="s">
        <v>42</v>
      </c>
      <c r="D21" s="24">
        <v>0.33333333333333331</v>
      </c>
      <c r="E21" s="25">
        <v>0.66666666666666663</v>
      </c>
      <c r="F21" s="24">
        <v>0.33333333333333331</v>
      </c>
      <c r="G21" s="25">
        <v>0.66666666666666663</v>
      </c>
      <c r="H21" s="24">
        <v>0.33333333333333331</v>
      </c>
      <c r="I21" s="25">
        <v>0.66666666666666663</v>
      </c>
      <c r="J21" s="24">
        <v>0.33333333333333331</v>
      </c>
      <c r="K21" s="25">
        <v>0.66666666666666663</v>
      </c>
      <c r="L21" s="24">
        <v>0.33333333333333331</v>
      </c>
      <c r="M21" s="25">
        <v>0.75</v>
      </c>
      <c r="N21" s="24">
        <v>0.33333333333333331</v>
      </c>
      <c r="O21" s="25">
        <v>0.75</v>
      </c>
      <c r="P21" s="24">
        <v>0.33333333333333331</v>
      </c>
      <c r="Q21" s="25">
        <v>0.75</v>
      </c>
      <c r="R21" s="26"/>
      <c r="S21" s="27">
        <f t="shared" si="11"/>
        <v>0.33333333333333331</v>
      </c>
      <c r="T21" s="26">
        <f t="shared" si="2"/>
        <v>0.33333333333333331</v>
      </c>
      <c r="U21" s="26">
        <f t="shared" si="3"/>
        <v>0.33333333333333331</v>
      </c>
      <c r="V21" s="26">
        <f t="shared" si="4"/>
        <v>0.33333333333333331</v>
      </c>
      <c r="W21" s="26">
        <f t="shared" si="5"/>
        <v>0.41666666666666669</v>
      </c>
      <c r="X21" s="26">
        <f t="shared" si="6"/>
        <v>0.41666666666666669</v>
      </c>
      <c r="Y21" s="26">
        <f t="shared" si="7"/>
        <v>0.41666666666666669</v>
      </c>
      <c r="Z21" s="28">
        <f t="shared" si="8"/>
        <v>2.583333333333333</v>
      </c>
      <c r="AA21" s="28">
        <f t="shared" si="9"/>
        <v>0.33333333333333304</v>
      </c>
      <c r="AB21" s="29">
        <f t="shared" si="0"/>
        <v>-0.33333333333333304</v>
      </c>
      <c r="AC21" s="29">
        <f t="shared" si="1"/>
        <v>2.583333333333333</v>
      </c>
      <c r="AD21" s="30">
        <v>2.25</v>
      </c>
      <c r="AE21" s="33"/>
    </row>
    <row r="22" spans="1:31" ht="18" customHeight="1" x14ac:dyDescent="0.35">
      <c r="A22" s="21">
        <f t="shared" si="10"/>
        <v>16</v>
      </c>
      <c r="B22" s="38">
        <v>8927</v>
      </c>
      <c r="C22" s="32" t="s">
        <v>43</v>
      </c>
      <c r="D22" s="24">
        <v>0.54305555555555551</v>
      </c>
      <c r="E22" s="25">
        <v>0.87708333333333333</v>
      </c>
      <c r="F22" s="24"/>
      <c r="G22" s="25"/>
      <c r="H22" s="24"/>
      <c r="I22" s="25"/>
      <c r="J22" s="24"/>
      <c r="K22" s="25"/>
      <c r="L22" s="24"/>
      <c r="M22" s="25"/>
      <c r="N22" s="24"/>
      <c r="O22" s="25"/>
      <c r="P22" s="24"/>
      <c r="Q22" s="25"/>
      <c r="R22" s="26"/>
      <c r="S22" s="27">
        <f t="shared" si="11"/>
        <v>0.33402777777777781</v>
      </c>
      <c r="T22" s="26">
        <f t="shared" si="2"/>
        <v>0</v>
      </c>
      <c r="U22" s="26">
        <f t="shared" si="3"/>
        <v>0</v>
      </c>
      <c r="V22" s="26">
        <f t="shared" si="4"/>
        <v>0</v>
      </c>
      <c r="W22" s="26">
        <f t="shared" si="5"/>
        <v>0</v>
      </c>
      <c r="X22" s="26">
        <f t="shared" si="6"/>
        <v>0</v>
      </c>
      <c r="Y22" s="26">
        <f t="shared" si="7"/>
        <v>0</v>
      </c>
      <c r="Z22" s="28">
        <f t="shared" si="8"/>
        <v>0.33402777777777781</v>
      </c>
      <c r="AA22" s="28">
        <f t="shared" si="9"/>
        <v>1.9159722222222222</v>
      </c>
      <c r="AB22" s="29">
        <f t="shared" si="0"/>
        <v>1.9159722222222222</v>
      </c>
      <c r="AC22" s="29">
        <f t="shared" si="1"/>
        <v>0.33402777777777781</v>
      </c>
      <c r="AD22" s="30">
        <v>2.25</v>
      </c>
      <c r="AE22" s="33"/>
    </row>
    <row r="23" spans="1:31" ht="18" customHeight="1" x14ac:dyDescent="0.35">
      <c r="A23" s="21">
        <f t="shared" si="10"/>
        <v>17</v>
      </c>
      <c r="B23" s="22">
        <v>8969</v>
      </c>
      <c r="C23" s="32" t="s">
        <v>44</v>
      </c>
      <c r="D23" s="24">
        <v>0.5395833333333333</v>
      </c>
      <c r="E23" s="25">
        <v>0.87708333333333333</v>
      </c>
      <c r="F23" s="24"/>
      <c r="G23" s="25"/>
      <c r="H23" s="24"/>
      <c r="I23" s="25"/>
      <c r="J23" s="24"/>
      <c r="K23" s="25"/>
      <c r="L23" s="24"/>
      <c r="M23" s="25"/>
      <c r="N23" s="24"/>
      <c r="O23" s="25"/>
      <c r="P23" s="24"/>
      <c r="Q23" s="25"/>
      <c r="R23" s="26"/>
      <c r="S23" s="27">
        <f t="shared" si="11"/>
        <v>0.33750000000000002</v>
      </c>
      <c r="T23" s="26">
        <f t="shared" si="2"/>
        <v>0</v>
      </c>
      <c r="U23" s="26">
        <f t="shared" si="3"/>
        <v>0</v>
      </c>
      <c r="V23" s="26">
        <f t="shared" si="4"/>
        <v>0</v>
      </c>
      <c r="W23" s="26">
        <f t="shared" si="5"/>
        <v>0</v>
      </c>
      <c r="X23" s="26">
        <f t="shared" si="6"/>
        <v>0</v>
      </c>
      <c r="Y23" s="26">
        <f t="shared" si="7"/>
        <v>0</v>
      </c>
      <c r="Z23" s="28">
        <f t="shared" si="8"/>
        <v>0.33750000000000002</v>
      </c>
      <c r="AA23" s="28">
        <f t="shared" si="9"/>
        <v>1.9125000000000001</v>
      </c>
      <c r="AB23" s="29">
        <f t="shared" si="0"/>
        <v>1.9125000000000001</v>
      </c>
      <c r="AC23" s="29">
        <f t="shared" si="1"/>
        <v>0.33750000000000002</v>
      </c>
      <c r="AD23" s="30">
        <v>2.25</v>
      </c>
      <c r="AE23" s="33"/>
    </row>
    <row r="24" spans="1:31" ht="18" customHeight="1" x14ac:dyDescent="0.35">
      <c r="A24" s="21">
        <f t="shared" si="10"/>
        <v>18</v>
      </c>
      <c r="B24" s="22">
        <v>8975</v>
      </c>
      <c r="C24" s="32" t="s">
        <v>45</v>
      </c>
      <c r="D24" s="24">
        <v>0.20416666666666669</v>
      </c>
      <c r="E24" s="25">
        <v>0.2298611111111111</v>
      </c>
      <c r="F24" s="24"/>
      <c r="G24" s="25"/>
      <c r="H24" s="24"/>
      <c r="I24" s="25"/>
      <c r="J24" s="24"/>
      <c r="K24" s="25"/>
      <c r="L24" s="24"/>
      <c r="M24" s="25"/>
      <c r="N24" s="24"/>
      <c r="O24" s="25"/>
      <c r="P24" s="24"/>
      <c r="Q24" s="25"/>
      <c r="R24" s="26"/>
      <c r="S24" s="27">
        <f t="shared" si="11"/>
        <v>2.5694444444444409E-2</v>
      </c>
      <c r="T24" s="26">
        <f t="shared" si="2"/>
        <v>0</v>
      </c>
      <c r="U24" s="26">
        <f t="shared" si="3"/>
        <v>0</v>
      </c>
      <c r="V24" s="26">
        <f t="shared" si="4"/>
        <v>0</v>
      </c>
      <c r="W24" s="26">
        <f t="shared" si="5"/>
        <v>0</v>
      </c>
      <c r="X24" s="26">
        <f t="shared" si="6"/>
        <v>0</v>
      </c>
      <c r="Y24" s="26">
        <f t="shared" si="7"/>
        <v>0</v>
      </c>
      <c r="Z24" s="28">
        <f t="shared" si="8"/>
        <v>2.5694444444444409E-2</v>
      </c>
      <c r="AA24" s="28">
        <f t="shared" si="9"/>
        <v>2.2243055555555555</v>
      </c>
      <c r="AB24" s="29">
        <f t="shared" si="0"/>
        <v>2.2243055555555555</v>
      </c>
      <c r="AC24" s="29">
        <f t="shared" si="1"/>
        <v>2.5694444444444409E-2</v>
      </c>
      <c r="AD24" s="30">
        <v>2.25</v>
      </c>
      <c r="AE24" s="33"/>
    </row>
    <row r="25" spans="1:31" ht="18" customHeight="1" x14ac:dyDescent="0.35">
      <c r="A25" s="21">
        <f t="shared" si="10"/>
        <v>19</v>
      </c>
      <c r="B25" s="22">
        <v>8979</v>
      </c>
      <c r="C25" s="23" t="s">
        <v>46</v>
      </c>
      <c r="D25" s="24"/>
      <c r="E25" s="25"/>
      <c r="F25" s="24"/>
      <c r="G25" s="25"/>
      <c r="H25" s="24"/>
      <c r="I25" s="25"/>
      <c r="J25" s="24"/>
      <c r="K25" s="25"/>
      <c r="L25" s="24"/>
      <c r="M25" s="25"/>
      <c r="N25" s="24"/>
      <c r="O25" s="25"/>
      <c r="P25" s="24"/>
      <c r="Q25" s="25"/>
      <c r="R25" s="26"/>
      <c r="S25" s="27">
        <f t="shared" si="11"/>
        <v>0</v>
      </c>
      <c r="T25" s="26">
        <f t="shared" si="2"/>
        <v>0</v>
      </c>
      <c r="U25" s="26">
        <f t="shared" si="3"/>
        <v>0</v>
      </c>
      <c r="V25" s="26">
        <f t="shared" si="4"/>
        <v>0</v>
      </c>
      <c r="W25" s="26">
        <f t="shared" si="5"/>
        <v>0</v>
      </c>
      <c r="X25" s="26">
        <f t="shared" si="6"/>
        <v>0</v>
      </c>
      <c r="Y25" s="26">
        <f t="shared" si="7"/>
        <v>0</v>
      </c>
      <c r="Z25" s="28">
        <f t="shared" si="8"/>
        <v>0</v>
      </c>
      <c r="AA25" s="28">
        <f t="shared" si="9"/>
        <v>2.25</v>
      </c>
      <c r="AB25" s="29">
        <f t="shared" si="0"/>
        <v>2.25</v>
      </c>
      <c r="AC25" s="29">
        <f t="shared" si="1"/>
        <v>0</v>
      </c>
      <c r="AD25" s="30">
        <v>2.25</v>
      </c>
      <c r="AE25" s="33"/>
    </row>
    <row r="26" spans="1:31" ht="18" customHeight="1" x14ac:dyDescent="0.35">
      <c r="A26" s="21">
        <f t="shared" si="10"/>
        <v>20</v>
      </c>
      <c r="B26" s="22">
        <v>8989</v>
      </c>
      <c r="C26" s="32" t="s">
        <v>47</v>
      </c>
      <c r="D26" s="24">
        <v>0.49861111111111112</v>
      </c>
      <c r="E26" s="25">
        <v>0.88194444444444453</v>
      </c>
      <c r="F26" s="24"/>
      <c r="G26" s="25"/>
      <c r="H26" s="24"/>
      <c r="I26" s="25"/>
      <c r="J26" s="24"/>
      <c r="K26" s="25"/>
      <c r="L26" s="24"/>
      <c r="M26" s="25"/>
      <c r="N26" s="24"/>
      <c r="O26" s="25"/>
      <c r="P26" s="24"/>
      <c r="Q26" s="25"/>
      <c r="R26" s="26"/>
      <c r="S26" s="27">
        <f t="shared" si="11"/>
        <v>0.38333333333333341</v>
      </c>
      <c r="T26" s="26">
        <f t="shared" si="2"/>
        <v>0</v>
      </c>
      <c r="U26" s="26">
        <f t="shared" si="3"/>
        <v>0</v>
      </c>
      <c r="V26" s="26">
        <f t="shared" si="4"/>
        <v>0</v>
      </c>
      <c r="W26" s="26">
        <f t="shared" si="5"/>
        <v>0</v>
      </c>
      <c r="X26" s="26">
        <f t="shared" si="6"/>
        <v>0</v>
      </c>
      <c r="Y26" s="26">
        <f t="shared" si="7"/>
        <v>0</v>
      </c>
      <c r="Z26" s="28">
        <f t="shared" si="8"/>
        <v>0.38333333333333341</v>
      </c>
      <c r="AA26" s="28">
        <f t="shared" si="9"/>
        <v>1.8666666666666667</v>
      </c>
      <c r="AB26" s="29">
        <f t="shared" si="0"/>
        <v>1.8666666666666667</v>
      </c>
      <c r="AC26" s="29">
        <f t="shared" si="1"/>
        <v>0.38333333333333341</v>
      </c>
      <c r="AD26" s="30">
        <v>2.25</v>
      </c>
      <c r="AE26" s="33"/>
    </row>
    <row r="27" spans="1:31" ht="18" customHeight="1" x14ac:dyDescent="0.35">
      <c r="A27" s="21">
        <f t="shared" si="10"/>
        <v>21</v>
      </c>
      <c r="B27" s="22">
        <v>8990</v>
      </c>
      <c r="C27" s="23" t="s">
        <v>48</v>
      </c>
      <c r="D27" s="24">
        <v>0.53611111111111109</v>
      </c>
      <c r="E27" s="25">
        <v>0.88055555555555554</v>
      </c>
      <c r="F27" s="24"/>
      <c r="G27" s="25"/>
      <c r="H27" s="24"/>
      <c r="I27" s="25"/>
      <c r="J27" s="24"/>
      <c r="K27" s="25"/>
      <c r="L27" s="24"/>
      <c r="M27" s="25"/>
      <c r="N27" s="24"/>
      <c r="O27" s="25"/>
      <c r="P27" s="24"/>
      <c r="Q27" s="25"/>
      <c r="R27" s="26"/>
      <c r="S27" s="27">
        <f t="shared" si="11"/>
        <v>0.34444444444444444</v>
      </c>
      <c r="T27" s="26">
        <f t="shared" si="2"/>
        <v>0</v>
      </c>
      <c r="U27" s="26">
        <f t="shared" si="3"/>
        <v>0</v>
      </c>
      <c r="V27" s="26">
        <f t="shared" si="4"/>
        <v>0</v>
      </c>
      <c r="W27" s="26">
        <f t="shared" si="5"/>
        <v>0</v>
      </c>
      <c r="X27" s="26">
        <f t="shared" si="6"/>
        <v>0</v>
      </c>
      <c r="Y27" s="26">
        <f t="shared" si="7"/>
        <v>0</v>
      </c>
      <c r="Z27" s="28">
        <f t="shared" si="8"/>
        <v>0.34444444444444444</v>
      </c>
      <c r="AA27" s="28">
        <f t="shared" si="9"/>
        <v>1.9055555555555554</v>
      </c>
      <c r="AB27" s="29">
        <f t="shared" si="0"/>
        <v>1.9055555555555554</v>
      </c>
      <c r="AC27" s="29">
        <f t="shared" si="1"/>
        <v>0.34444444444444444</v>
      </c>
      <c r="AD27" s="30">
        <v>2.25</v>
      </c>
      <c r="AE27" s="33"/>
    </row>
    <row r="28" spans="1:31" ht="18" customHeight="1" x14ac:dyDescent="0.35">
      <c r="A28" s="21">
        <f t="shared" si="10"/>
        <v>22</v>
      </c>
      <c r="B28" s="22">
        <v>8994</v>
      </c>
      <c r="C28" s="32" t="s">
        <v>49</v>
      </c>
      <c r="D28" s="24"/>
      <c r="E28" s="25"/>
      <c r="F28" s="24"/>
      <c r="G28" s="25"/>
      <c r="H28" s="24"/>
      <c r="I28" s="25"/>
      <c r="J28" s="24"/>
      <c r="K28" s="25"/>
      <c r="L28" s="24"/>
      <c r="M28" s="25"/>
      <c r="N28" s="24"/>
      <c r="O28" s="25"/>
      <c r="P28" s="24"/>
      <c r="Q28" s="25"/>
      <c r="R28" s="26"/>
      <c r="S28" s="27">
        <f t="shared" si="11"/>
        <v>0</v>
      </c>
      <c r="T28" s="26">
        <f t="shared" si="2"/>
        <v>0</v>
      </c>
      <c r="U28" s="26">
        <f t="shared" si="3"/>
        <v>0</v>
      </c>
      <c r="V28" s="26">
        <f t="shared" si="4"/>
        <v>0</v>
      </c>
      <c r="W28" s="26">
        <f t="shared" si="5"/>
        <v>0</v>
      </c>
      <c r="X28" s="26">
        <f t="shared" si="6"/>
        <v>0</v>
      </c>
      <c r="Y28" s="26">
        <f t="shared" si="7"/>
        <v>0</v>
      </c>
      <c r="Z28" s="28">
        <f t="shared" si="8"/>
        <v>0</v>
      </c>
      <c r="AA28" s="28">
        <f t="shared" si="9"/>
        <v>2.25</v>
      </c>
      <c r="AB28" s="29">
        <f t="shared" si="0"/>
        <v>2.25</v>
      </c>
      <c r="AC28" s="29">
        <f t="shared" si="1"/>
        <v>0</v>
      </c>
      <c r="AD28" s="30">
        <v>2.25</v>
      </c>
      <c r="AE28" s="33"/>
    </row>
    <row r="29" spans="1:31" ht="18" customHeight="1" x14ac:dyDescent="0.35">
      <c r="A29" s="21">
        <f t="shared" si="10"/>
        <v>23</v>
      </c>
      <c r="B29" s="22" t="s">
        <v>50</v>
      </c>
      <c r="C29" s="23" t="s">
        <v>51</v>
      </c>
      <c r="D29" s="24"/>
      <c r="E29" s="25"/>
      <c r="F29" s="24"/>
      <c r="G29" s="25"/>
      <c r="H29" s="24"/>
      <c r="I29" s="25"/>
      <c r="J29" s="24"/>
      <c r="K29" s="25"/>
      <c r="L29" s="24"/>
      <c r="M29" s="25"/>
      <c r="N29" s="24"/>
      <c r="O29" s="25"/>
      <c r="P29" s="24"/>
      <c r="Q29" s="25"/>
      <c r="R29" s="26"/>
      <c r="S29" s="27">
        <f t="shared" si="11"/>
        <v>0</v>
      </c>
      <c r="T29" s="26">
        <f t="shared" si="2"/>
        <v>0</v>
      </c>
      <c r="U29" s="26">
        <f t="shared" si="3"/>
        <v>0</v>
      </c>
      <c r="V29" s="26">
        <f t="shared" si="4"/>
        <v>0</v>
      </c>
      <c r="W29" s="26">
        <f t="shared" si="5"/>
        <v>0</v>
      </c>
      <c r="X29" s="26">
        <f t="shared" si="6"/>
        <v>0</v>
      </c>
      <c r="Y29" s="26">
        <f t="shared" si="7"/>
        <v>0</v>
      </c>
      <c r="Z29" s="28">
        <f t="shared" si="8"/>
        <v>0</v>
      </c>
      <c r="AA29" s="28">
        <f t="shared" si="9"/>
        <v>2.25</v>
      </c>
      <c r="AB29" s="29">
        <f t="shared" si="0"/>
        <v>2.25</v>
      </c>
      <c r="AC29" s="29">
        <f t="shared" si="1"/>
        <v>0</v>
      </c>
      <c r="AD29" s="30">
        <v>2.25</v>
      </c>
      <c r="AE29" s="33"/>
    </row>
    <row r="30" spans="1:31" ht="18" customHeight="1" x14ac:dyDescent="0.35">
      <c r="A30" s="21">
        <f>A29+1</f>
        <v>24</v>
      </c>
      <c r="B30" s="22" t="s">
        <v>50</v>
      </c>
      <c r="C30" s="23" t="s">
        <v>52</v>
      </c>
      <c r="D30" s="24">
        <v>0.45833333333333331</v>
      </c>
      <c r="E30" s="25"/>
      <c r="F30" s="24"/>
      <c r="G30" s="25"/>
      <c r="H30" s="24"/>
      <c r="I30" s="25"/>
      <c r="J30" s="24"/>
      <c r="K30" s="25"/>
      <c r="L30" s="24"/>
      <c r="M30" s="25"/>
      <c r="N30" s="24"/>
      <c r="O30" s="25"/>
      <c r="P30" s="24"/>
      <c r="Q30" s="25"/>
      <c r="R30" s="26"/>
      <c r="S30" s="27">
        <f t="shared" si="11"/>
        <v>0.45833333333333331</v>
      </c>
      <c r="T30" s="26">
        <f t="shared" si="2"/>
        <v>0</v>
      </c>
      <c r="U30" s="26">
        <f t="shared" si="3"/>
        <v>0</v>
      </c>
      <c r="V30" s="26">
        <f t="shared" si="4"/>
        <v>0</v>
      </c>
      <c r="W30" s="26">
        <f t="shared" si="5"/>
        <v>0</v>
      </c>
      <c r="X30" s="26">
        <f t="shared" si="6"/>
        <v>0</v>
      </c>
      <c r="Y30" s="26">
        <f t="shared" si="7"/>
        <v>0</v>
      </c>
      <c r="Z30" s="28">
        <f t="shared" si="8"/>
        <v>0.45833333333333331</v>
      </c>
      <c r="AA30" s="28">
        <f t="shared" si="9"/>
        <v>1.7916666666666667</v>
      </c>
      <c r="AB30" s="29">
        <f t="shared" si="0"/>
        <v>1.7916666666666667</v>
      </c>
      <c r="AC30" s="29">
        <f t="shared" si="1"/>
        <v>0.45833333333333331</v>
      </c>
      <c r="AD30" s="30">
        <v>2.25</v>
      </c>
      <c r="AE30" s="33"/>
    </row>
    <row r="31" spans="1:31" ht="18" customHeight="1" x14ac:dyDescent="0.35">
      <c r="A31" s="21">
        <f t="shared" si="10"/>
        <v>25</v>
      </c>
      <c r="B31" s="22" t="s">
        <v>50</v>
      </c>
      <c r="C31" s="23" t="s">
        <v>53</v>
      </c>
      <c r="D31" s="24">
        <v>0.50138888888888888</v>
      </c>
      <c r="E31" s="25">
        <v>0.87708333333333333</v>
      </c>
      <c r="F31" s="24"/>
      <c r="G31" s="25"/>
      <c r="H31" s="24"/>
      <c r="I31" s="25"/>
      <c r="J31" s="24"/>
      <c r="K31" s="25"/>
      <c r="L31" s="24"/>
      <c r="M31" s="25"/>
      <c r="N31" s="24"/>
      <c r="O31" s="25"/>
      <c r="P31" s="24"/>
      <c r="Q31" s="25"/>
      <c r="R31" s="26"/>
      <c r="S31" s="27">
        <f t="shared" si="11"/>
        <v>0.37569444444444444</v>
      </c>
      <c r="T31" s="26">
        <f t="shared" si="2"/>
        <v>0</v>
      </c>
      <c r="U31" s="26">
        <f t="shared" si="3"/>
        <v>0</v>
      </c>
      <c r="V31" s="26">
        <f t="shared" si="4"/>
        <v>0</v>
      </c>
      <c r="W31" s="26">
        <f t="shared" si="5"/>
        <v>0</v>
      </c>
      <c r="X31" s="26">
        <f t="shared" si="6"/>
        <v>0</v>
      </c>
      <c r="Y31" s="26">
        <f t="shared" si="7"/>
        <v>0</v>
      </c>
      <c r="Z31" s="28">
        <f t="shared" si="8"/>
        <v>0.37569444444444444</v>
      </c>
      <c r="AA31" s="28">
        <f t="shared" si="9"/>
        <v>1.8743055555555554</v>
      </c>
      <c r="AB31" s="29">
        <f t="shared" si="0"/>
        <v>1.8743055555555554</v>
      </c>
      <c r="AC31" s="29">
        <f t="shared" si="1"/>
        <v>0.37569444444444444</v>
      </c>
      <c r="AD31" s="30">
        <v>2.25</v>
      </c>
      <c r="AE31" s="33"/>
    </row>
    <row r="32" spans="1:31" ht="18" customHeight="1" x14ac:dyDescent="0.35">
      <c r="A32" s="21">
        <f t="shared" si="10"/>
        <v>26</v>
      </c>
      <c r="B32" s="22" t="s">
        <v>50</v>
      </c>
      <c r="C32" s="23" t="s">
        <v>54</v>
      </c>
      <c r="D32" s="24">
        <v>0.4916666666666667</v>
      </c>
      <c r="E32" s="25"/>
      <c r="F32" s="24"/>
      <c r="G32" s="25"/>
      <c r="H32" s="24"/>
      <c r="I32" s="25"/>
      <c r="J32" s="24"/>
      <c r="K32" s="25"/>
      <c r="L32" s="24"/>
      <c r="M32" s="25"/>
      <c r="N32" s="24"/>
      <c r="O32" s="25"/>
      <c r="P32" s="24"/>
      <c r="Q32" s="25"/>
      <c r="R32" s="26"/>
      <c r="S32" s="27">
        <f t="shared" si="11"/>
        <v>0.4916666666666667</v>
      </c>
      <c r="T32" s="26">
        <f t="shared" si="2"/>
        <v>0</v>
      </c>
      <c r="U32" s="26">
        <f t="shared" si="3"/>
        <v>0</v>
      </c>
      <c r="V32" s="26">
        <f t="shared" si="4"/>
        <v>0</v>
      </c>
      <c r="W32" s="26">
        <f t="shared" si="5"/>
        <v>0</v>
      </c>
      <c r="X32" s="26">
        <f t="shared" si="6"/>
        <v>0</v>
      </c>
      <c r="Y32" s="26">
        <f t="shared" si="7"/>
        <v>0</v>
      </c>
      <c r="Z32" s="28">
        <f t="shared" si="8"/>
        <v>0.4916666666666667</v>
      </c>
      <c r="AA32" s="28">
        <f t="shared" si="9"/>
        <v>1.7583333333333333</v>
      </c>
      <c r="AB32" s="29">
        <f t="shared" si="0"/>
        <v>1.7583333333333333</v>
      </c>
      <c r="AC32" s="29">
        <f t="shared" si="1"/>
        <v>0.4916666666666667</v>
      </c>
      <c r="AD32" s="30">
        <v>2.25</v>
      </c>
      <c r="AE32" s="33"/>
    </row>
    <row r="33" spans="1:31" ht="18" customHeight="1" x14ac:dyDescent="0.35">
      <c r="A33" s="21">
        <f t="shared" si="10"/>
        <v>27</v>
      </c>
      <c r="B33" s="22" t="s">
        <v>50</v>
      </c>
      <c r="C33" s="23" t="s">
        <v>55</v>
      </c>
      <c r="D33" s="24">
        <v>0.53472222222222221</v>
      </c>
      <c r="E33" s="25">
        <v>0.87708333333333333</v>
      </c>
      <c r="F33" s="24"/>
      <c r="G33" s="25"/>
      <c r="H33" s="24"/>
      <c r="I33" s="25"/>
      <c r="J33" s="24"/>
      <c r="K33" s="25"/>
      <c r="L33" s="24"/>
      <c r="M33" s="25"/>
      <c r="N33" s="24"/>
      <c r="O33" s="25"/>
      <c r="P33" s="24"/>
      <c r="Q33" s="25"/>
      <c r="R33" s="26"/>
      <c r="S33" s="27">
        <f t="shared" si="11"/>
        <v>0.34236111111111112</v>
      </c>
      <c r="T33" s="26">
        <f t="shared" si="2"/>
        <v>0</v>
      </c>
      <c r="U33" s="26">
        <f t="shared" si="3"/>
        <v>0</v>
      </c>
      <c r="V33" s="26">
        <f t="shared" si="4"/>
        <v>0</v>
      </c>
      <c r="W33" s="26">
        <f t="shared" si="5"/>
        <v>0</v>
      </c>
      <c r="X33" s="26">
        <f t="shared" si="6"/>
        <v>0</v>
      </c>
      <c r="Y33" s="26">
        <f t="shared" si="7"/>
        <v>0</v>
      </c>
      <c r="Z33" s="28">
        <f t="shared" si="8"/>
        <v>0.34236111111111112</v>
      </c>
      <c r="AA33" s="28">
        <f t="shared" si="9"/>
        <v>1.9076388888888889</v>
      </c>
      <c r="AB33" s="29">
        <f t="shared" si="0"/>
        <v>1.9076388888888889</v>
      </c>
      <c r="AC33" s="29">
        <f t="shared" si="1"/>
        <v>0.34236111111111112</v>
      </c>
      <c r="AD33" s="30">
        <v>2.25</v>
      </c>
      <c r="AE33" s="33"/>
    </row>
    <row r="34" spans="1:31" ht="18" customHeight="1" x14ac:dyDescent="0.35">
      <c r="A34" s="21">
        <f t="shared" si="10"/>
        <v>28</v>
      </c>
      <c r="B34" s="22" t="s">
        <v>50</v>
      </c>
      <c r="C34" s="23" t="s">
        <v>56</v>
      </c>
      <c r="D34" s="24"/>
      <c r="E34" s="25"/>
      <c r="F34" s="24"/>
      <c r="G34" s="25"/>
      <c r="H34" s="24"/>
      <c r="I34" s="25"/>
      <c r="J34" s="24"/>
      <c r="K34" s="25"/>
      <c r="L34" s="24"/>
      <c r="M34" s="25"/>
      <c r="N34" s="24"/>
      <c r="O34" s="25"/>
      <c r="P34" s="24"/>
      <c r="Q34" s="25"/>
      <c r="R34" s="26"/>
      <c r="S34" s="27">
        <f t="shared" si="11"/>
        <v>0</v>
      </c>
      <c r="T34" s="26">
        <f t="shared" si="2"/>
        <v>0</v>
      </c>
      <c r="U34" s="26">
        <f t="shared" si="3"/>
        <v>0</v>
      </c>
      <c r="V34" s="26">
        <f t="shared" si="4"/>
        <v>0</v>
      </c>
      <c r="W34" s="26">
        <f t="shared" si="5"/>
        <v>0</v>
      </c>
      <c r="X34" s="26">
        <f t="shared" si="6"/>
        <v>0</v>
      </c>
      <c r="Y34" s="26">
        <f t="shared" si="7"/>
        <v>0</v>
      </c>
      <c r="Z34" s="28">
        <f t="shared" si="8"/>
        <v>0</v>
      </c>
      <c r="AA34" s="28">
        <f t="shared" si="9"/>
        <v>2.25</v>
      </c>
      <c r="AB34" s="29">
        <f t="shared" si="0"/>
        <v>2.25</v>
      </c>
      <c r="AC34" s="29">
        <f t="shared" si="1"/>
        <v>0</v>
      </c>
      <c r="AD34" s="30">
        <v>2.25</v>
      </c>
      <c r="AE34" s="33"/>
    </row>
    <row r="35" spans="1:31" ht="18" customHeight="1" x14ac:dyDescent="0.35">
      <c r="A35" s="21">
        <f t="shared" si="10"/>
        <v>29</v>
      </c>
      <c r="B35" s="22" t="s">
        <v>50</v>
      </c>
      <c r="C35" s="23" t="s">
        <v>57</v>
      </c>
      <c r="D35" s="24">
        <v>0.49444444444444446</v>
      </c>
      <c r="E35" s="25">
        <v>0.87847222222222221</v>
      </c>
      <c r="F35" s="24"/>
      <c r="G35" s="25"/>
      <c r="H35" s="24"/>
      <c r="I35" s="25"/>
      <c r="J35" s="24"/>
      <c r="K35" s="25"/>
      <c r="L35" s="24"/>
      <c r="M35" s="25"/>
      <c r="N35" s="24"/>
      <c r="O35" s="25"/>
      <c r="P35" s="24"/>
      <c r="Q35" s="25"/>
      <c r="R35" s="26"/>
      <c r="S35" s="27">
        <f t="shared" si="11"/>
        <v>0.38402777777777775</v>
      </c>
      <c r="T35" s="26">
        <f t="shared" si="2"/>
        <v>0</v>
      </c>
      <c r="U35" s="26">
        <f t="shared" si="3"/>
        <v>0</v>
      </c>
      <c r="V35" s="26">
        <f t="shared" si="4"/>
        <v>0</v>
      </c>
      <c r="W35" s="26">
        <f t="shared" si="5"/>
        <v>0</v>
      </c>
      <c r="X35" s="26">
        <f t="shared" si="6"/>
        <v>0</v>
      </c>
      <c r="Y35" s="26">
        <f t="shared" si="7"/>
        <v>0</v>
      </c>
      <c r="Z35" s="28">
        <f t="shared" si="8"/>
        <v>0.38402777777777775</v>
      </c>
      <c r="AA35" s="28">
        <f t="shared" si="9"/>
        <v>1.8659722222222221</v>
      </c>
      <c r="AB35" s="29">
        <f t="shared" si="0"/>
        <v>1.8659722222222221</v>
      </c>
      <c r="AC35" s="29">
        <f t="shared" si="1"/>
        <v>0.38402777777777775</v>
      </c>
      <c r="AD35" s="30">
        <v>2.25</v>
      </c>
      <c r="AE35" s="33"/>
    </row>
    <row r="36" spans="1:31" ht="18" customHeight="1" x14ac:dyDescent="0.35">
      <c r="A36" s="21">
        <f t="shared" si="10"/>
        <v>30</v>
      </c>
      <c r="B36" s="22" t="s">
        <v>50</v>
      </c>
      <c r="C36" s="32" t="s">
        <v>58</v>
      </c>
      <c r="D36" s="24">
        <v>0.49791666666666662</v>
      </c>
      <c r="E36" s="25">
        <v>0.87638888888888899</v>
      </c>
      <c r="F36" s="24"/>
      <c r="G36" s="25"/>
      <c r="H36" s="24"/>
      <c r="I36" s="25"/>
      <c r="J36" s="24"/>
      <c r="K36" s="25"/>
      <c r="L36" s="24"/>
      <c r="M36" s="25"/>
      <c r="N36" s="24"/>
      <c r="O36" s="25"/>
      <c r="P36" s="24"/>
      <c r="Q36" s="25"/>
      <c r="R36" s="26"/>
      <c r="S36" s="27">
        <f t="shared" si="11"/>
        <v>0.37847222222222238</v>
      </c>
      <c r="T36" s="26">
        <f t="shared" si="2"/>
        <v>0</v>
      </c>
      <c r="U36" s="26">
        <f t="shared" si="3"/>
        <v>0</v>
      </c>
      <c r="V36" s="26">
        <f t="shared" si="4"/>
        <v>0</v>
      </c>
      <c r="W36" s="26">
        <f t="shared" si="5"/>
        <v>0</v>
      </c>
      <c r="X36" s="26">
        <f t="shared" si="6"/>
        <v>0</v>
      </c>
      <c r="Y36" s="26">
        <f t="shared" si="7"/>
        <v>0</v>
      </c>
      <c r="Z36" s="28">
        <f t="shared" si="8"/>
        <v>0.37847222222222238</v>
      </c>
      <c r="AA36" s="28">
        <f t="shared" si="9"/>
        <v>1.8715277777777777</v>
      </c>
      <c r="AB36" s="29">
        <f t="shared" si="0"/>
        <v>1.8715277777777777</v>
      </c>
      <c r="AC36" s="29">
        <f t="shared" si="1"/>
        <v>0.37847222222222238</v>
      </c>
      <c r="AD36" s="30">
        <v>2.25</v>
      </c>
      <c r="AE36" s="33"/>
    </row>
    <row r="37" spans="1:31" ht="18" customHeight="1" x14ac:dyDescent="0.35">
      <c r="A37" s="21">
        <f t="shared" si="10"/>
        <v>31</v>
      </c>
      <c r="B37" s="22" t="s">
        <v>50</v>
      </c>
      <c r="C37" s="32" t="s">
        <v>59</v>
      </c>
      <c r="D37" s="24">
        <v>0.33611111111111108</v>
      </c>
      <c r="E37" s="25">
        <v>0.67499999999999993</v>
      </c>
      <c r="F37" s="24"/>
      <c r="G37" s="25"/>
      <c r="H37" s="24"/>
      <c r="I37" s="25"/>
      <c r="J37" s="24"/>
      <c r="K37" s="25"/>
      <c r="L37" s="24"/>
      <c r="M37" s="25"/>
      <c r="N37" s="24"/>
      <c r="O37" s="25"/>
      <c r="P37" s="24"/>
      <c r="Q37" s="25"/>
      <c r="R37" s="26"/>
      <c r="S37" s="27">
        <f t="shared" si="11"/>
        <v>0.33888888888888885</v>
      </c>
      <c r="T37" s="26">
        <f t="shared" si="2"/>
        <v>0</v>
      </c>
      <c r="U37" s="26">
        <f t="shared" si="3"/>
        <v>0</v>
      </c>
      <c r="V37" s="26">
        <f t="shared" si="4"/>
        <v>0</v>
      </c>
      <c r="W37" s="26">
        <f t="shared" si="5"/>
        <v>0</v>
      </c>
      <c r="X37" s="26">
        <f t="shared" si="6"/>
        <v>0</v>
      </c>
      <c r="Y37" s="26">
        <f t="shared" si="7"/>
        <v>0</v>
      </c>
      <c r="Z37" s="28">
        <f t="shared" si="8"/>
        <v>0.33888888888888885</v>
      </c>
      <c r="AA37" s="28">
        <f t="shared" si="9"/>
        <v>1.9111111111111112</v>
      </c>
      <c r="AB37" s="29">
        <f t="shared" si="0"/>
        <v>1.9111111111111112</v>
      </c>
      <c r="AC37" s="29">
        <f t="shared" si="1"/>
        <v>0.33888888888888885</v>
      </c>
      <c r="AD37" s="30">
        <v>2.25</v>
      </c>
      <c r="AE37" s="33"/>
    </row>
    <row r="38" spans="1:31" ht="18" customHeight="1" x14ac:dyDescent="0.35">
      <c r="A38" s="21">
        <f t="shared" si="10"/>
        <v>32</v>
      </c>
      <c r="B38" s="22" t="s">
        <v>50</v>
      </c>
      <c r="C38" s="32" t="s">
        <v>60</v>
      </c>
      <c r="D38" s="24"/>
      <c r="E38" s="25"/>
      <c r="F38" s="24"/>
      <c r="G38" s="25"/>
      <c r="H38" s="24"/>
      <c r="I38" s="25"/>
      <c r="J38" s="24"/>
      <c r="K38" s="25"/>
      <c r="L38" s="24"/>
      <c r="M38" s="25"/>
      <c r="N38" s="24"/>
      <c r="O38" s="25"/>
      <c r="P38" s="24"/>
      <c r="Q38" s="25"/>
      <c r="R38" s="26"/>
      <c r="S38" s="27">
        <f t="shared" si="11"/>
        <v>0</v>
      </c>
      <c r="T38" s="26">
        <f t="shared" si="2"/>
        <v>0</v>
      </c>
      <c r="U38" s="26">
        <f t="shared" si="3"/>
        <v>0</v>
      </c>
      <c r="V38" s="26">
        <f t="shared" si="4"/>
        <v>0</v>
      </c>
      <c r="W38" s="26">
        <f t="shared" si="5"/>
        <v>0</v>
      </c>
      <c r="X38" s="26">
        <f t="shared" si="6"/>
        <v>0</v>
      </c>
      <c r="Y38" s="26">
        <f t="shared" si="7"/>
        <v>0</v>
      </c>
      <c r="Z38" s="28">
        <f t="shared" si="8"/>
        <v>0</v>
      </c>
      <c r="AA38" s="28">
        <f t="shared" si="9"/>
        <v>2.25</v>
      </c>
      <c r="AB38" s="29">
        <f t="shared" si="0"/>
        <v>2.25</v>
      </c>
      <c r="AC38" s="29">
        <f t="shared" si="1"/>
        <v>0</v>
      </c>
      <c r="AD38" s="30">
        <v>2.25</v>
      </c>
      <c r="AE38" s="33"/>
    </row>
    <row r="39" spans="1:31" ht="18" customHeight="1" x14ac:dyDescent="0.35">
      <c r="A39" s="21">
        <f t="shared" si="10"/>
        <v>33</v>
      </c>
      <c r="B39" s="22" t="s">
        <v>50</v>
      </c>
      <c r="C39" s="23" t="s">
        <v>61</v>
      </c>
      <c r="D39" s="24"/>
      <c r="E39" s="25"/>
      <c r="F39" s="24"/>
      <c r="G39" s="25"/>
      <c r="H39" s="24"/>
      <c r="I39" s="25"/>
      <c r="J39" s="24"/>
      <c r="K39" s="25"/>
      <c r="L39" s="24"/>
      <c r="M39" s="25"/>
      <c r="N39" s="24"/>
      <c r="O39" s="25"/>
      <c r="P39" s="24"/>
      <c r="Q39" s="25"/>
      <c r="R39" s="26"/>
      <c r="S39" s="27">
        <f t="shared" si="11"/>
        <v>0</v>
      </c>
      <c r="T39" s="26">
        <f t="shared" si="2"/>
        <v>0</v>
      </c>
      <c r="U39" s="26">
        <f t="shared" si="3"/>
        <v>0</v>
      </c>
      <c r="V39" s="26">
        <f t="shared" si="4"/>
        <v>0</v>
      </c>
      <c r="W39" s="26">
        <f t="shared" si="5"/>
        <v>0</v>
      </c>
      <c r="X39" s="26">
        <f t="shared" si="6"/>
        <v>0</v>
      </c>
      <c r="Y39" s="26">
        <f t="shared" si="7"/>
        <v>0</v>
      </c>
      <c r="Z39" s="28">
        <f t="shared" si="8"/>
        <v>0</v>
      </c>
      <c r="AA39" s="28">
        <f t="shared" si="9"/>
        <v>2.25</v>
      </c>
      <c r="AB39" s="29">
        <f t="shared" si="0"/>
        <v>2.25</v>
      </c>
      <c r="AC39" s="29">
        <f t="shared" si="1"/>
        <v>0</v>
      </c>
      <c r="AD39" s="30">
        <v>2.25</v>
      </c>
      <c r="AE39" s="33"/>
    </row>
    <row r="40" spans="1:31" ht="18" customHeight="1" x14ac:dyDescent="0.35">
      <c r="A40" s="21">
        <f t="shared" si="10"/>
        <v>34</v>
      </c>
      <c r="B40" s="22" t="s">
        <v>50</v>
      </c>
      <c r="C40" s="32" t="s">
        <v>62</v>
      </c>
      <c r="D40" s="24"/>
      <c r="E40" s="25"/>
      <c r="F40" s="24"/>
      <c r="G40" s="25"/>
      <c r="H40" s="24"/>
      <c r="I40" s="25"/>
      <c r="J40" s="24"/>
      <c r="K40" s="25"/>
      <c r="L40" s="24"/>
      <c r="M40" s="25"/>
      <c r="N40" s="24"/>
      <c r="O40" s="25"/>
      <c r="P40" s="24"/>
      <c r="Q40" s="25"/>
      <c r="R40" s="26"/>
      <c r="S40" s="27">
        <f t="shared" si="11"/>
        <v>0</v>
      </c>
      <c r="T40" s="26">
        <f t="shared" si="2"/>
        <v>0</v>
      </c>
      <c r="U40" s="26">
        <f t="shared" si="3"/>
        <v>0</v>
      </c>
      <c r="V40" s="26">
        <f t="shared" si="4"/>
        <v>0</v>
      </c>
      <c r="W40" s="26">
        <f t="shared" si="5"/>
        <v>0</v>
      </c>
      <c r="X40" s="26">
        <f t="shared" si="6"/>
        <v>0</v>
      </c>
      <c r="Y40" s="26">
        <f t="shared" si="7"/>
        <v>0</v>
      </c>
      <c r="Z40" s="28">
        <f t="shared" si="8"/>
        <v>0</v>
      </c>
      <c r="AA40" s="28">
        <f t="shared" si="9"/>
        <v>2.25</v>
      </c>
      <c r="AB40" s="29">
        <f t="shared" si="0"/>
        <v>2.25</v>
      </c>
      <c r="AC40" s="29">
        <f t="shared" si="1"/>
        <v>0</v>
      </c>
      <c r="AD40" s="30">
        <v>2.25</v>
      </c>
      <c r="AE40" s="33"/>
    </row>
    <row r="41" spans="1:31" ht="17.25" customHeight="1" x14ac:dyDescent="0.35">
      <c r="A41" s="21">
        <f t="shared" si="10"/>
        <v>35</v>
      </c>
      <c r="B41" s="39" t="s">
        <v>50</v>
      </c>
      <c r="C41" s="40" t="s">
        <v>63</v>
      </c>
      <c r="D41" s="24"/>
      <c r="E41" s="25"/>
      <c r="F41" s="24"/>
      <c r="G41" s="25"/>
      <c r="H41" s="24"/>
      <c r="I41" s="25"/>
      <c r="J41" s="24"/>
      <c r="K41" s="25"/>
      <c r="L41" s="24"/>
      <c r="M41" s="25"/>
      <c r="N41" s="24"/>
      <c r="O41" s="25"/>
      <c r="P41" s="24"/>
      <c r="Q41" s="25"/>
      <c r="R41" s="26"/>
      <c r="S41" s="27">
        <f t="shared" si="11"/>
        <v>0</v>
      </c>
      <c r="T41" s="26">
        <f t="shared" si="2"/>
        <v>0</v>
      </c>
      <c r="U41" s="26">
        <f t="shared" si="3"/>
        <v>0</v>
      </c>
      <c r="V41" s="26">
        <f t="shared" si="4"/>
        <v>0</v>
      </c>
      <c r="W41" s="26">
        <f t="shared" si="5"/>
        <v>0</v>
      </c>
      <c r="X41" s="26">
        <f t="shared" si="6"/>
        <v>0</v>
      </c>
      <c r="Y41" s="26">
        <f t="shared" si="7"/>
        <v>0</v>
      </c>
      <c r="Z41" s="28">
        <f t="shared" si="8"/>
        <v>0</v>
      </c>
      <c r="AA41" s="28">
        <f t="shared" si="9"/>
        <v>2.25</v>
      </c>
      <c r="AB41" s="29">
        <f t="shared" si="0"/>
        <v>2.25</v>
      </c>
      <c r="AC41" s="29">
        <f t="shared" si="1"/>
        <v>0</v>
      </c>
      <c r="AD41" s="30">
        <v>2.25</v>
      </c>
      <c r="AE41" s="33"/>
    </row>
    <row r="42" spans="1:31" ht="18" customHeight="1" x14ac:dyDescent="0.35">
      <c r="A42" s="21">
        <f t="shared" si="10"/>
        <v>36</v>
      </c>
      <c r="B42" s="22" t="s">
        <v>50</v>
      </c>
      <c r="C42" s="23" t="s">
        <v>64</v>
      </c>
      <c r="D42" s="24"/>
      <c r="E42" s="25"/>
      <c r="F42" s="24"/>
      <c r="G42" s="25"/>
      <c r="H42" s="24"/>
      <c r="I42" s="25"/>
      <c r="J42" s="24"/>
      <c r="K42" s="25"/>
      <c r="L42" s="24"/>
      <c r="M42" s="25"/>
      <c r="N42" s="24"/>
      <c r="O42" s="25"/>
      <c r="P42" s="24"/>
      <c r="Q42" s="25"/>
      <c r="R42" s="26"/>
      <c r="S42" s="27">
        <f t="shared" si="11"/>
        <v>0</v>
      </c>
      <c r="T42" s="26">
        <f t="shared" si="2"/>
        <v>0</v>
      </c>
      <c r="U42" s="26">
        <f t="shared" si="3"/>
        <v>0</v>
      </c>
      <c r="V42" s="26">
        <f t="shared" si="4"/>
        <v>0</v>
      </c>
      <c r="W42" s="26">
        <f t="shared" si="5"/>
        <v>0</v>
      </c>
      <c r="X42" s="26">
        <f t="shared" si="6"/>
        <v>0</v>
      </c>
      <c r="Y42" s="26">
        <f t="shared" si="7"/>
        <v>0</v>
      </c>
      <c r="Z42" s="28">
        <f t="shared" si="8"/>
        <v>0</v>
      </c>
      <c r="AA42" s="28">
        <f t="shared" si="9"/>
        <v>2.25</v>
      </c>
      <c r="AB42" s="29">
        <f t="shared" si="0"/>
        <v>2.25</v>
      </c>
      <c r="AC42" s="29">
        <f t="shared" si="1"/>
        <v>0</v>
      </c>
      <c r="AD42" s="30">
        <v>2.25</v>
      </c>
      <c r="AE42" s="33"/>
    </row>
    <row r="43" spans="1:31" ht="18" customHeight="1" x14ac:dyDescent="0.35">
      <c r="A43" s="21">
        <f t="shared" si="10"/>
        <v>37</v>
      </c>
      <c r="B43" s="22" t="s">
        <v>50</v>
      </c>
      <c r="C43" s="32" t="s">
        <v>65</v>
      </c>
      <c r="D43" s="24">
        <v>0.33402777777777781</v>
      </c>
      <c r="E43" s="25">
        <v>0.83333333333333337</v>
      </c>
      <c r="F43" s="24"/>
      <c r="G43" s="25"/>
      <c r="H43" s="24"/>
      <c r="I43" s="25"/>
      <c r="J43" s="24"/>
      <c r="K43" s="25"/>
      <c r="L43" s="24"/>
      <c r="M43" s="25"/>
      <c r="N43" s="24"/>
      <c r="O43" s="25"/>
      <c r="P43" s="24"/>
      <c r="Q43" s="25"/>
      <c r="R43" s="26"/>
      <c r="S43" s="27">
        <f t="shared" si="11"/>
        <v>0.49930555555555556</v>
      </c>
      <c r="T43" s="26">
        <f t="shared" si="2"/>
        <v>0</v>
      </c>
      <c r="U43" s="26">
        <f t="shared" si="3"/>
        <v>0</v>
      </c>
      <c r="V43" s="26">
        <f t="shared" si="4"/>
        <v>0</v>
      </c>
      <c r="W43" s="26">
        <f t="shared" si="5"/>
        <v>0</v>
      </c>
      <c r="X43" s="26">
        <f t="shared" si="6"/>
        <v>0</v>
      </c>
      <c r="Y43" s="26">
        <f t="shared" si="7"/>
        <v>0</v>
      </c>
      <c r="Z43" s="28">
        <f t="shared" si="8"/>
        <v>0.49930555555555556</v>
      </c>
      <c r="AA43" s="28">
        <f t="shared" si="9"/>
        <v>1.7506944444444446</v>
      </c>
      <c r="AB43" s="29">
        <f t="shared" si="0"/>
        <v>1.7506944444444446</v>
      </c>
      <c r="AC43" s="29">
        <f t="shared" si="1"/>
        <v>0.49930555555555556</v>
      </c>
      <c r="AD43" s="30">
        <v>2.25</v>
      </c>
      <c r="AE43" s="33"/>
    </row>
    <row r="44" spans="1:31" ht="18" customHeight="1" x14ac:dyDescent="0.35">
      <c r="A44" s="21">
        <f t="shared" si="10"/>
        <v>38</v>
      </c>
      <c r="B44" s="22" t="s">
        <v>50</v>
      </c>
      <c r="C44" s="23" t="s">
        <v>66</v>
      </c>
      <c r="D44" s="24">
        <v>0.32847222222222222</v>
      </c>
      <c r="E44" s="25">
        <v>0.66666666666666663</v>
      </c>
      <c r="F44" s="24"/>
      <c r="G44" s="25"/>
      <c r="H44" s="24"/>
      <c r="I44" s="25"/>
      <c r="J44" s="24"/>
      <c r="K44" s="25"/>
      <c r="L44" s="24"/>
      <c r="M44" s="25"/>
      <c r="N44" s="24"/>
      <c r="O44" s="25"/>
      <c r="P44" s="24"/>
      <c r="Q44" s="25"/>
      <c r="R44" s="26"/>
      <c r="S44" s="27">
        <f t="shared" si="11"/>
        <v>0.33819444444444441</v>
      </c>
      <c r="T44" s="26">
        <f t="shared" si="2"/>
        <v>0</v>
      </c>
      <c r="U44" s="26">
        <f t="shared" si="3"/>
        <v>0</v>
      </c>
      <c r="V44" s="26">
        <f t="shared" si="4"/>
        <v>0</v>
      </c>
      <c r="W44" s="26">
        <f t="shared" si="5"/>
        <v>0</v>
      </c>
      <c r="X44" s="26">
        <f t="shared" si="6"/>
        <v>0</v>
      </c>
      <c r="Y44" s="26">
        <f t="shared" si="7"/>
        <v>0</v>
      </c>
      <c r="Z44" s="28">
        <f t="shared" si="8"/>
        <v>0.33819444444444441</v>
      </c>
      <c r="AA44" s="28">
        <f t="shared" si="9"/>
        <v>1.9118055555555555</v>
      </c>
      <c r="AB44" s="29">
        <f t="shared" si="0"/>
        <v>1.9118055555555555</v>
      </c>
      <c r="AC44" s="29">
        <f t="shared" si="1"/>
        <v>0.33819444444444441</v>
      </c>
      <c r="AD44" s="30">
        <v>2.25</v>
      </c>
      <c r="AE44" s="33"/>
    </row>
    <row r="45" spans="1:31" ht="18" customHeight="1" x14ac:dyDescent="0.35">
      <c r="A45" s="21">
        <f t="shared" si="10"/>
        <v>39</v>
      </c>
      <c r="B45" s="22" t="s">
        <v>50</v>
      </c>
      <c r="C45" s="32" t="s">
        <v>67</v>
      </c>
      <c r="D45" s="24">
        <v>0.3263888888888889</v>
      </c>
      <c r="E45" s="25">
        <v>0.69444444444444453</v>
      </c>
      <c r="F45" s="24"/>
      <c r="G45" s="25"/>
      <c r="H45" s="24"/>
      <c r="I45" s="25"/>
      <c r="J45" s="24"/>
      <c r="K45" s="25"/>
      <c r="L45" s="24"/>
      <c r="M45" s="25"/>
      <c r="N45" s="24"/>
      <c r="O45" s="25"/>
      <c r="P45" s="24"/>
      <c r="Q45" s="25"/>
      <c r="R45" s="26"/>
      <c r="S45" s="27">
        <f t="shared" si="11"/>
        <v>0.36805555555555564</v>
      </c>
      <c r="T45" s="26">
        <f t="shared" si="2"/>
        <v>0</v>
      </c>
      <c r="U45" s="26">
        <f t="shared" si="3"/>
        <v>0</v>
      </c>
      <c r="V45" s="26">
        <f t="shared" si="4"/>
        <v>0</v>
      </c>
      <c r="W45" s="26">
        <f t="shared" si="5"/>
        <v>0</v>
      </c>
      <c r="X45" s="26">
        <f t="shared" si="6"/>
        <v>0</v>
      </c>
      <c r="Y45" s="26">
        <f t="shared" si="7"/>
        <v>0</v>
      </c>
      <c r="Z45" s="28">
        <f t="shared" si="8"/>
        <v>0.36805555555555564</v>
      </c>
      <c r="AA45" s="28">
        <f t="shared" si="9"/>
        <v>1.8819444444444444</v>
      </c>
      <c r="AB45" s="29">
        <f t="shared" si="0"/>
        <v>1.8819444444444444</v>
      </c>
      <c r="AC45" s="29">
        <f t="shared" si="1"/>
        <v>0.36805555555555564</v>
      </c>
      <c r="AD45" s="30">
        <v>2.25</v>
      </c>
      <c r="AE45" s="33"/>
    </row>
    <row r="46" spans="1:31" ht="18" x14ac:dyDescent="0.35">
      <c r="A46" s="41">
        <f t="shared" si="10"/>
        <v>40</v>
      </c>
      <c r="B46" s="22" t="s">
        <v>50</v>
      </c>
      <c r="C46" s="23" t="s">
        <v>68</v>
      </c>
      <c r="D46" s="24">
        <v>0.33819444444444446</v>
      </c>
      <c r="E46" s="25">
        <v>0.77430555555555547</v>
      </c>
      <c r="F46" s="24"/>
      <c r="G46" s="25"/>
      <c r="H46" s="24"/>
      <c r="I46" s="25"/>
      <c r="J46" s="24"/>
      <c r="K46" s="25"/>
      <c r="L46" s="24"/>
      <c r="M46" s="25"/>
      <c r="N46" s="24"/>
      <c r="O46" s="25"/>
      <c r="P46" s="24"/>
      <c r="Q46" s="25"/>
      <c r="R46" s="26"/>
      <c r="S46" s="27">
        <f t="shared" si="11"/>
        <v>0.43611111111111101</v>
      </c>
      <c r="T46" s="26">
        <f t="shared" si="2"/>
        <v>0</v>
      </c>
      <c r="U46" s="26">
        <f t="shared" si="3"/>
        <v>0</v>
      </c>
      <c r="V46" s="26">
        <f t="shared" si="4"/>
        <v>0</v>
      </c>
      <c r="W46" s="26">
        <f t="shared" si="5"/>
        <v>0</v>
      </c>
      <c r="X46" s="26">
        <f t="shared" si="6"/>
        <v>0</v>
      </c>
      <c r="Y46" s="26">
        <f t="shared" si="7"/>
        <v>0</v>
      </c>
      <c r="Z46" s="28">
        <f t="shared" si="8"/>
        <v>0.43611111111111101</v>
      </c>
      <c r="AA46" s="28">
        <f t="shared" si="9"/>
        <v>1.8138888888888891</v>
      </c>
      <c r="AB46" s="29">
        <f t="shared" si="0"/>
        <v>1.8138888888888891</v>
      </c>
      <c r="AC46" s="29">
        <f t="shared" si="1"/>
        <v>0.43611111111111101</v>
      </c>
      <c r="AD46" s="30">
        <v>2.25</v>
      </c>
      <c r="AE46" s="33"/>
    </row>
    <row r="47" spans="1:31" ht="18" x14ac:dyDescent="0.35">
      <c r="A47" s="41">
        <f t="shared" si="10"/>
        <v>41</v>
      </c>
      <c r="B47" s="22" t="s">
        <v>50</v>
      </c>
      <c r="C47" s="23" t="s">
        <v>69</v>
      </c>
      <c r="D47" s="24">
        <v>0.54375000000000007</v>
      </c>
      <c r="E47" s="25">
        <v>0.88124999999999998</v>
      </c>
      <c r="F47" s="24"/>
      <c r="G47" s="25"/>
      <c r="H47" s="24"/>
      <c r="I47" s="25"/>
      <c r="J47" s="24"/>
      <c r="K47" s="25"/>
      <c r="L47" s="24"/>
      <c r="M47" s="25"/>
      <c r="N47" s="24"/>
      <c r="O47" s="25"/>
      <c r="P47" s="24"/>
      <c r="Q47" s="25"/>
      <c r="R47" s="26"/>
      <c r="S47" s="27">
        <f t="shared" si="11"/>
        <v>0.33749999999999991</v>
      </c>
      <c r="T47" s="26">
        <f t="shared" si="2"/>
        <v>0</v>
      </c>
      <c r="U47" s="26">
        <f t="shared" si="3"/>
        <v>0</v>
      </c>
      <c r="V47" s="26">
        <f t="shared" si="4"/>
        <v>0</v>
      </c>
      <c r="W47" s="26">
        <f t="shared" si="5"/>
        <v>0</v>
      </c>
      <c r="X47" s="26">
        <f t="shared" si="6"/>
        <v>0</v>
      </c>
      <c r="Y47" s="26">
        <f t="shared" si="7"/>
        <v>0</v>
      </c>
      <c r="Z47" s="28">
        <f t="shared" si="8"/>
        <v>0.33749999999999991</v>
      </c>
      <c r="AA47" s="28">
        <f t="shared" si="9"/>
        <v>1.9125000000000001</v>
      </c>
      <c r="AB47" s="29">
        <f t="shared" si="0"/>
        <v>1.9125000000000001</v>
      </c>
      <c r="AC47" s="29">
        <f t="shared" si="1"/>
        <v>0.33749999999999991</v>
      </c>
      <c r="AD47" s="30">
        <v>2.25</v>
      </c>
      <c r="AE47" s="33"/>
    </row>
    <row r="48" spans="1:31" ht="18" x14ac:dyDescent="0.35">
      <c r="A48" s="41">
        <f t="shared" si="10"/>
        <v>42</v>
      </c>
      <c r="B48" s="22"/>
      <c r="C48" s="23"/>
      <c r="D48" s="24"/>
      <c r="E48" s="25"/>
      <c r="F48" s="24"/>
      <c r="G48" s="25"/>
      <c r="H48" s="24"/>
      <c r="I48" s="25"/>
      <c r="J48" s="24"/>
      <c r="K48" s="25"/>
      <c r="L48" s="24"/>
      <c r="M48" s="25"/>
      <c r="N48" s="24"/>
      <c r="O48" s="25"/>
      <c r="P48" s="24"/>
      <c r="Q48" s="25"/>
      <c r="R48" s="26"/>
      <c r="S48" s="27">
        <f t="shared" si="11"/>
        <v>0</v>
      </c>
      <c r="T48" s="26">
        <f t="shared" si="2"/>
        <v>0</v>
      </c>
      <c r="U48" s="26">
        <f t="shared" si="3"/>
        <v>0</v>
      </c>
      <c r="V48" s="26">
        <f t="shared" si="4"/>
        <v>0</v>
      </c>
      <c r="W48" s="26">
        <f t="shared" si="5"/>
        <v>0</v>
      </c>
      <c r="X48" s="26">
        <f t="shared" si="6"/>
        <v>0</v>
      </c>
      <c r="Y48" s="26">
        <f t="shared" si="7"/>
        <v>0</v>
      </c>
      <c r="Z48" s="28">
        <f t="shared" si="8"/>
        <v>0</v>
      </c>
      <c r="AA48" s="28">
        <f t="shared" si="9"/>
        <v>2.25</v>
      </c>
      <c r="AB48" s="29">
        <f t="shared" si="0"/>
        <v>2.25</v>
      </c>
      <c r="AC48" s="29">
        <f t="shared" si="1"/>
        <v>0</v>
      </c>
      <c r="AD48" s="30">
        <v>2.25</v>
      </c>
      <c r="AE48" s="33"/>
    </row>
    <row r="49" spans="1:31" ht="18" x14ac:dyDescent="0.35">
      <c r="A49" s="41">
        <f t="shared" si="10"/>
        <v>43</v>
      </c>
      <c r="B49" s="22"/>
      <c r="C49" s="23"/>
      <c r="D49" s="24"/>
      <c r="E49" s="25"/>
      <c r="F49" s="24"/>
      <c r="G49" s="25"/>
      <c r="H49" s="24"/>
      <c r="I49" s="25"/>
      <c r="J49" s="24"/>
      <c r="K49" s="25"/>
      <c r="L49" s="24"/>
      <c r="M49" s="25"/>
      <c r="N49" s="24"/>
      <c r="O49" s="25"/>
      <c r="P49" s="24"/>
      <c r="Q49" s="25"/>
      <c r="R49" s="26"/>
      <c r="S49" s="27">
        <f t="shared" si="11"/>
        <v>0</v>
      </c>
      <c r="T49" s="26">
        <f t="shared" si="2"/>
        <v>0</v>
      </c>
      <c r="U49" s="26">
        <f t="shared" si="3"/>
        <v>0</v>
      </c>
      <c r="V49" s="26">
        <f t="shared" si="4"/>
        <v>0</v>
      </c>
      <c r="W49" s="26">
        <f t="shared" si="5"/>
        <v>0</v>
      </c>
      <c r="X49" s="26">
        <f t="shared" si="6"/>
        <v>0</v>
      </c>
      <c r="Y49" s="26">
        <f t="shared" si="7"/>
        <v>0</v>
      </c>
      <c r="Z49" s="28">
        <f t="shared" si="8"/>
        <v>0</v>
      </c>
      <c r="AA49" s="28">
        <f t="shared" si="9"/>
        <v>2.25</v>
      </c>
      <c r="AB49" s="29">
        <f t="shared" si="0"/>
        <v>2.25</v>
      </c>
      <c r="AC49" s="29">
        <f t="shared" si="1"/>
        <v>0</v>
      </c>
      <c r="AD49" s="30">
        <v>2.25</v>
      </c>
      <c r="AE49" s="33"/>
    </row>
    <row r="50" spans="1:31" ht="18" x14ac:dyDescent="0.35">
      <c r="A50" s="41">
        <f t="shared" si="10"/>
        <v>44</v>
      </c>
      <c r="B50" s="22"/>
      <c r="C50" s="23"/>
      <c r="D50" s="24"/>
      <c r="E50" s="25"/>
      <c r="F50" s="24"/>
      <c r="G50" s="25"/>
      <c r="H50" s="24"/>
      <c r="I50" s="25"/>
      <c r="J50" s="24"/>
      <c r="K50" s="25"/>
      <c r="L50" s="24"/>
      <c r="M50" s="25"/>
      <c r="N50" s="24"/>
      <c r="O50" s="25"/>
      <c r="P50" s="24"/>
      <c r="Q50" s="25"/>
      <c r="R50" s="26"/>
      <c r="S50" s="27">
        <f t="shared" si="11"/>
        <v>0</v>
      </c>
      <c r="T50" s="26">
        <f t="shared" si="2"/>
        <v>0</v>
      </c>
      <c r="U50" s="26">
        <f t="shared" si="3"/>
        <v>0</v>
      </c>
      <c r="V50" s="26">
        <f t="shared" si="4"/>
        <v>0</v>
      </c>
      <c r="W50" s="26">
        <f t="shared" si="5"/>
        <v>0</v>
      </c>
      <c r="X50" s="26">
        <f t="shared" si="6"/>
        <v>0</v>
      </c>
      <c r="Y50" s="26">
        <f t="shared" si="7"/>
        <v>0</v>
      </c>
      <c r="Z50" s="28">
        <f t="shared" si="8"/>
        <v>0</v>
      </c>
      <c r="AA50" s="28">
        <f t="shared" si="9"/>
        <v>2.25</v>
      </c>
      <c r="AB50" s="29">
        <f t="shared" si="0"/>
        <v>2.25</v>
      </c>
      <c r="AC50" s="29">
        <f t="shared" si="1"/>
        <v>0</v>
      </c>
      <c r="AD50" s="30">
        <v>2.25</v>
      </c>
      <c r="AE50" s="33"/>
    </row>
    <row r="51" spans="1:31" ht="18" x14ac:dyDescent="0.35">
      <c r="A51" s="41">
        <f t="shared" si="10"/>
        <v>45</v>
      </c>
      <c r="B51" s="22"/>
      <c r="C51" s="23"/>
      <c r="D51" s="24"/>
      <c r="E51" s="25"/>
      <c r="F51" s="24"/>
      <c r="G51" s="25"/>
      <c r="H51" s="24"/>
      <c r="I51" s="25"/>
      <c r="J51" s="24"/>
      <c r="K51" s="25"/>
      <c r="L51" s="24"/>
      <c r="M51" s="25"/>
      <c r="N51" s="24"/>
      <c r="O51" s="25"/>
      <c r="P51" s="24"/>
      <c r="Q51" s="25"/>
      <c r="R51" s="26"/>
      <c r="S51" s="27">
        <f t="shared" si="11"/>
        <v>0</v>
      </c>
      <c r="T51" s="26">
        <f t="shared" si="2"/>
        <v>0</v>
      </c>
      <c r="U51" s="26">
        <f t="shared" si="3"/>
        <v>0</v>
      </c>
      <c r="V51" s="26">
        <f t="shared" si="4"/>
        <v>0</v>
      </c>
      <c r="W51" s="26">
        <f t="shared" si="5"/>
        <v>0</v>
      </c>
      <c r="X51" s="26">
        <f t="shared" si="6"/>
        <v>0</v>
      </c>
      <c r="Y51" s="26">
        <f t="shared" si="7"/>
        <v>0</v>
      </c>
      <c r="Z51" s="28">
        <f t="shared" si="8"/>
        <v>0</v>
      </c>
      <c r="AA51" s="28">
        <f t="shared" si="9"/>
        <v>2.25</v>
      </c>
      <c r="AB51" s="29">
        <f t="shared" si="0"/>
        <v>2.25</v>
      </c>
      <c r="AC51" s="29">
        <f t="shared" si="1"/>
        <v>0</v>
      </c>
      <c r="AD51" s="30">
        <v>2.25</v>
      </c>
      <c r="AE51" s="33"/>
    </row>
  </sheetData>
  <sheetProtection formatColumns="0" selectLockedCells="1" selectUnlockedCells="1"/>
  <mergeCells count="10">
    <mergeCell ref="C5:C6"/>
    <mergeCell ref="C2:I2"/>
    <mergeCell ref="K2:Q2"/>
    <mergeCell ref="D4:E4"/>
    <mergeCell ref="F4:G4"/>
    <mergeCell ref="H4:I4"/>
    <mergeCell ref="J4:K4"/>
    <mergeCell ref="L4:M4"/>
    <mergeCell ref="N4:O4"/>
    <mergeCell ref="P4:Q4"/>
  </mergeCells>
  <conditionalFormatting sqref="C5:C6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AB7:AB51">
    <cfRule type="cellIs" dxfId="0" priority="1" operator="lessThan">
      <formula>-0.1</formula>
    </cfRule>
  </conditionalFormatting>
  <pageMargins left="0.19685039370078741" right="0.19685039370078741" top="0.15748031496062992" bottom="0" header="0.15748031496062992" footer="0"/>
  <pageSetup scale="75" fitToWidth="2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TEMA</vt:lpstr>
      <vt:lpstr>PRACTICA_1</vt:lpstr>
      <vt:lpstr>SOLUCION</vt:lpstr>
      <vt:lpstr>PRACTICA_1!Área_de_impresión</vt:lpstr>
      <vt:lpstr>SOLUCION!Área_de_impresión</vt:lpstr>
      <vt:lpstr>PRACTICA_1!Títulos_a_imprimir</vt:lpstr>
      <vt:lpstr>SOLUCION!Títulos_a_imprimir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Cristian Hdz.</dc:creator>
  <cp:lastModifiedBy>Ingeniero</cp:lastModifiedBy>
  <dcterms:created xsi:type="dcterms:W3CDTF">2022-01-26T02:00:41Z</dcterms:created>
  <dcterms:modified xsi:type="dcterms:W3CDTF">2024-06-03T15:38:04Z</dcterms:modified>
</cp:coreProperties>
</file>