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AMS\KINGSTON NEGRA\CURSOS\COFIDE\27-11-2025 AJUSTE SUELDOS\"/>
    </mc:Choice>
  </mc:AlternateContent>
  <xr:revisionPtr revIDLastSave="0" documentId="13_ncr:1_{688DAED0-8473-45C1-8DEA-F87EAB7451A3}" xr6:coauthVersionLast="47" xr6:coauthVersionMax="47" xr10:uidLastSave="{00000000-0000-0000-0000-000000000000}"/>
  <bookViews>
    <workbookView xWindow="-120" yWindow="-120" windowWidth="29040" windowHeight="15720" activeTab="2" xr2:uid="{F4E29B7A-C673-4539-B120-E1199DD3A639}"/>
  </bookViews>
  <sheets>
    <sheet name="BASE" sheetId="1" r:id="rId1"/>
    <sheet name="EXENTO" sheetId="2" r:id="rId2"/>
    <sheet name="CFDI"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I27" i="4"/>
  <c r="I41" i="4"/>
  <c r="I39" i="4"/>
  <c r="D31" i="4"/>
  <c r="D28" i="4"/>
  <c r="D30" i="4"/>
  <c r="D17" i="4"/>
  <c r="D15" i="4"/>
  <c r="D18" i="4" s="1"/>
  <c r="G19" i="2" l="1"/>
  <c r="C1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<sst xmlns="http://schemas.openxmlformats.org/spreadsheetml/2006/main" count="111" uniqueCount="50">
  <si>
    <t>c_TipoPercepcion</t>
  </si>
  <si>
    <t>Descripción</t>
  </si>
  <si>
    <t>Sueldos, Salarios  Rayas y Jornales</t>
  </si>
  <si>
    <t>(-)</t>
  </si>
  <si>
    <t>c_TipoDeduccion</t>
  </si>
  <si>
    <t>Anticipo de salarios</t>
  </si>
  <si>
    <t>Pagos hechos con exceso al trabajador</t>
  </si>
  <si>
    <t>Ausencia (Ausentismo)</t>
  </si>
  <si>
    <t>099</t>
  </si>
  <si>
    <t>Ajuste a ingresos por sueldos y salarios gravados</t>
  </si>
  <si>
    <t>(=)</t>
  </si>
  <si>
    <t>Base de ISR</t>
  </si>
  <si>
    <t>ISR</t>
  </si>
  <si>
    <t xml:space="preserve"> c_TipoOtroPago</t>
  </si>
  <si>
    <t>Reintegro de ISR retenido en exceso (siempre que no haya sido enterado al SAT).</t>
  </si>
  <si>
    <t>ISR retenido</t>
  </si>
  <si>
    <t>SUBSIDIO AL EMPLEO CAUSADO</t>
  </si>
  <si>
    <t xml:space="preserve">Ajuste al Subsidio Causado </t>
  </si>
  <si>
    <t>Subsidio al empleo causado</t>
  </si>
  <si>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
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t>
    </r>
  </si>
  <si>
    <t>Trabajador de salario mínimo</t>
  </si>
  <si>
    <t>Prestación</t>
  </si>
  <si>
    <t>Disposición</t>
  </si>
  <si>
    <t>Aguinaldo</t>
  </si>
  <si>
    <r>
      <rPr>
        <b/>
        <sz val="11"/>
        <color theme="1"/>
        <rFont val="Aptos Narrow"/>
        <family val="2"/>
        <scheme val="minor"/>
      </rPr>
      <t>Artículo 87 LFT</t>
    </r>
    <r>
      <rPr>
        <sz val="11"/>
        <color theme="1"/>
        <rFont val="Aptos Narrow"/>
        <family val="2"/>
        <scheme val="minor"/>
      </rPr>
      <t>.- Los trabajadores tendrán derecho a un aguinaldo anual que deberá pagarse antes del día veinte de diciembre, equivalente a quince días de salario, por lo menos.
Los que no hayan cumplido el año de servicios, independientemente de que se encuentren laborando o no en la fecha de liquidación del aguinaldo, tendrán derecho a que se les pague la parte proporcional del mismo, conforme al tiempo que hubieren trabajado, cualquiera que fuere éste.</t>
    </r>
  </si>
  <si>
    <t>Ingreso exento</t>
  </si>
  <si>
    <t>Determinación del aguinaldo</t>
  </si>
  <si>
    <t>Días trabajados</t>
  </si>
  <si>
    <t>Días de aguinaldo</t>
  </si>
  <si>
    <t>Salario diario</t>
  </si>
  <si>
    <t>Aguinaldo a pagar</t>
  </si>
  <si>
    <t>Gravado</t>
  </si>
  <si>
    <t>Exento</t>
  </si>
  <si>
    <t>Trabajador</t>
  </si>
  <si>
    <t>ISR a cargo</t>
  </si>
  <si>
    <t>ISR a favor</t>
  </si>
  <si>
    <t>2a. Quincena de diciembre</t>
  </si>
  <si>
    <t>Tipo</t>
  </si>
  <si>
    <t>Trabajador1</t>
  </si>
  <si>
    <t>Trabajador2</t>
  </si>
  <si>
    <t>Seguridad social</t>
  </si>
  <si>
    <t>Importe</t>
  </si>
  <si>
    <t>Subsidio para el empleo (efectivamente entregado al trabajador).</t>
  </si>
  <si>
    <t>Aplicación de saldo a favor por compensación anual.</t>
  </si>
  <si>
    <t>Año</t>
  </si>
  <si>
    <t>Saldo a favor</t>
  </si>
  <si>
    <t>Remanente</t>
  </si>
  <si>
    <t>1a. Quincena de enero</t>
  </si>
  <si>
    <t>ISR Retenido de ejercicio anterior</t>
  </si>
  <si>
    <t>Neto a 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</si>
</sst>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family val="2"/>
    </font>
    <font>
      <b/>
      <sz val="11"/>
      <color rgb="FFFF0000"/>
      <name val="Aptos Narrow"/>
      <family val="2"/>
      <scheme val="minor"/>
    </font>
    <font>
      <sz val="11"/>
      <name val="Arial"/>
      <family val="2"/>
    </font>
    <font>
      <b/>
      <sz val="11"/>
      <color rgb="FFFF0000"/>
      <name val="Arial"/>
      <family val="2"/>
    </font>
    <font>
      <b/>
      <sz val="11"/>
      <color rgb="FF0033CC"/>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Dashed">
        <color rgb="FF0033CC"/>
      </left>
      <right style="mediumDashed">
        <color rgb="FF0033CC"/>
      </right>
      <top style="mediumDashed">
        <color rgb="FF0033CC"/>
      </top>
      <bottom style="mediumDashed">
        <color rgb="FF0033CC"/>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horizontal="center"/>
    </xf>
    <xf numFmtId="164" fontId="5" fillId="0" borderId="1" xfId="0" quotePrefix="1" applyNumberFormat="1" applyFont="1" applyBorder="1" applyAlignment="1">
      <alignment horizontal="center" vertical="center" wrapText="1"/>
    </xf>
    <xf numFmtId="0" fontId="5" fillId="0" borderId="1" xfId="0" applyFont="1" applyBorder="1" applyAlignment="1">
      <alignment vertical="center" wrapText="1"/>
    </xf>
    <xf numFmtId="164" fontId="5" fillId="0" borderId="0" xfId="0" quotePrefix="1" applyNumberFormat="1" applyFont="1" applyBorder="1" applyAlignment="1">
      <alignment horizontal="center" vertical="center" wrapText="1"/>
    </xf>
    <xf numFmtId="0" fontId="5" fillId="0" borderId="0" xfId="0" applyFont="1" applyBorder="1" applyAlignment="1">
      <alignment vertical="center" wrapText="1"/>
    </xf>
    <xf numFmtId="0" fontId="4" fillId="0" borderId="0" xfId="0" applyFont="1" applyAlignment="1">
      <alignment horizontal="right" indent="1"/>
    </xf>
    <xf numFmtId="0" fontId="6" fillId="0" borderId="0" xfId="0" applyFont="1" applyFill="1" applyBorder="1" applyAlignment="1">
      <alignment vertical="center" wrapText="1"/>
    </xf>
    <xf numFmtId="0" fontId="0" fillId="3" borderId="0" xfId="0" applyFill="1"/>
    <xf numFmtId="0" fontId="3"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0" fontId="0" fillId="0" borderId="1" xfId="0" applyBorder="1" applyAlignment="1">
      <alignment horizontal="justify" vertical="center" wrapText="1"/>
    </xf>
    <xf numFmtId="0" fontId="0" fillId="0" borderId="1" xfId="0" applyBorder="1" applyAlignment="1">
      <alignment horizontal="justify" vertical="center"/>
    </xf>
    <xf numFmtId="0" fontId="2" fillId="0" borderId="0" xfId="0" applyFont="1"/>
    <xf numFmtId="0" fontId="0" fillId="0" borderId="0" xfId="0" applyAlignment="1">
      <alignment vertical="center"/>
    </xf>
    <xf numFmtId="0" fontId="0" fillId="0" borderId="1" xfId="0" applyBorder="1"/>
    <xf numFmtId="0" fontId="0" fillId="0" borderId="1" xfId="0"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horizontal="justify" wrapText="1"/>
    </xf>
    <xf numFmtId="0" fontId="2" fillId="5" borderId="1" xfId="0" applyFont="1" applyFill="1" applyBorder="1" applyAlignment="1">
      <alignment horizontal="center"/>
    </xf>
    <xf numFmtId="9" fontId="0" fillId="0" borderId="1" xfId="1" applyFont="1" applyBorder="1" applyAlignment="1">
      <alignment horizontal="center" vertical="center"/>
    </xf>
    <xf numFmtId="4" fontId="0" fillId="0" borderId="0" xfId="0" applyNumberFormat="1"/>
    <xf numFmtId="0" fontId="0" fillId="2" borderId="1" xfId="0" applyFont="1" applyFill="1" applyBorder="1" applyAlignment="1">
      <alignment horizontal="center" vertical="center"/>
    </xf>
    <xf numFmtId="164" fontId="0" fillId="0" borderId="1" xfId="0" applyNumberFormat="1" applyFont="1" applyBorder="1" applyAlignment="1">
      <alignment horizontal="center" vertical="center" wrapText="1"/>
    </xf>
    <xf numFmtId="164" fontId="0" fillId="0" borderId="4" xfId="0" applyNumberFormat="1"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 fillId="6" borderId="1" xfId="0" applyFont="1" applyFill="1" applyBorder="1" applyAlignment="1">
      <alignment horizontal="center" vertical="center"/>
    </xf>
    <xf numFmtId="4" fontId="0" fillId="0" borderId="1" xfId="0" applyNumberFormat="1" applyBorder="1"/>
    <xf numFmtId="4" fontId="0" fillId="0" borderId="1" xfId="0" applyNumberFormat="1" applyBorder="1" applyAlignment="1">
      <alignment vertical="center"/>
    </xf>
    <xf numFmtId="0" fontId="0" fillId="0" borderId="1" xfId="0" applyBorder="1" applyAlignment="1">
      <alignment horizontal="center" vertical="center"/>
    </xf>
    <xf numFmtId="0" fontId="0" fillId="0" borderId="1" xfId="0" applyFont="1" applyBorder="1" applyAlignment="1">
      <alignment vertical="center" wrapText="1"/>
    </xf>
    <xf numFmtId="0" fontId="0" fillId="2" borderId="5" xfId="0" applyFont="1" applyFill="1" applyBorder="1" applyAlignment="1">
      <alignment horizontal="center" vertical="center" wrapText="1"/>
    </xf>
    <xf numFmtId="0" fontId="0" fillId="0" borderId="6" xfId="0" applyFont="1" applyBorder="1" applyAlignment="1">
      <alignment vertical="center" wrapText="1"/>
    </xf>
    <xf numFmtId="4" fontId="0" fillId="0" borderId="1" xfId="0" applyNumberFormat="1" applyFont="1" applyBorder="1" applyAlignment="1">
      <alignment vertical="center"/>
    </xf>
    <xf numFmtId="0" fontId="0" fillId="0" borderId="1" xfId="0" applyFont="1" applyBorder="1" applyAlignment="1">
      <alignment vertical="center"/>
    </xf>
    <xf numFmtId="0" fontId="2" fillId="7"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8" borderId="1" xfId="0" applyFont="1" applyFill="1" applyBorder="1" applyAlignment="1">
      <alignment horizontal="center" vertical="center"/>
    </xf>
    <xf numFmtId="0" fontId="0" fillId="0" borderId="8" xfId="0" applyFont="1" applyBorder="1" applyAlignment="1">
      <alignment vertical="center" wrapText="1"/>
    </xf>
    <xf numFmtId="4" fontId="0" fillId="0" borderId="9" xfId="0" applyNumberFormat="1" applyFont="1" applyBorder="1" applyAlignment="1">
      <alignment vertical="center"/>
    </xf>
    <xf numFmtId="0" fontId="0" fillId="0" borderId="7" xfId="0" applyBorder="1"/>
    <xf numFmtId="0" fontId="7" fillId="0" borderId="7" xfId="0" applyFont="1" applyBorder="1" applyAlignment="1">
      <alignment horizontal="right" indent="1"/>
    </xf>
    <xf numFmtId="4" fontId="0" fillId="0" borderId="7" xfId="0" applyNumberFormat="1" applyBorder="1"/>
    <xf numFmtId="4" fontId="0" fillId="0" borderId="0" xfId="0" applyNumberFormat="1" applyAlignment="1">
      <alignment vertical="center"/>
    </xf>
    <xf numFmtId="0" fontId="0" fillId="0" borderId="0"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0A0A-0C19-4176-96C2-ADABE8EDC77B}">
  <dimension ref="A3:H33"/>
  <sheetViews>
    <sheetView showGridLines="0" topLeftCell="A23" zoomScale="120" zoomScaleNormal="120" workbookViewId="0">
      <selection activeCell="D31" sqref="D31"/>
    </sheetView>
  </sheetViews>
  <sheetFormatPr baseColWidth="10" defaultRowHeight="15" x14ac:dyDescent="0.25"/>
  <cols>
    <col min="1" max="1" width="6.28515625" customWidth="1"/>
    <col min="2" max="2" width="6.140625" customWidth="1"/>
    <col min="3" max="3" width="27.85546875" customWidth="1"/>
    <col min="4" max="4" width="57.140625" customWidth="1"/>
  </cols>
  <sheetData>
    <row r="3" spans="1:8" ht="15.75" thickBot="1" x14ac:dyDescent="0.3"/>
    <row r="4" spans="1:8" x14ac:dyDescent="0.25">
      <c r="C4" s="1" t="s">
        <v>0</v>
      </c>
      <c r="D4" s="2" t="s">
        <v>1</v>
      </c>
    </row>
    <row r="5" spans="1:8" x14ac:dyDescent="0.25">
      <c r="C5" s="3">
        <v>1</v>
      </c>
      <c r="D5" s="4" t="s">
        <v>2</v>
      </c>
    </row>
    <row r="6" spans="1:8" ht="15.75" thickBot="1" x14ac:dyDescent="0.3">
      <c r="B6" s="5" t="s">
        <v>3</v>
      </c>
    </row>
    <row r="7" spans="1:8" x14ac:dyDescent="0.25">
      <c r="C7" s="2" t="s">
        <v>4</v>
      </c>
      <c r="D7" s="2" t="s">
        <v>1</v>
      </c>
    </row>
    <row r="8" spans="1:8" x14ac:dyDescent="0.25">
      <c r="C8" s="3">
        <v>12</v>
      </c>
      <c r="D8" s="4" t="s">
        <v>5</v>
      </c>
    </row>
    <row r="9" spans="1:8" x14ac:dyDescent="0.25">
      <c r="C9" s="3">
        <v>13</v>
      </c>
      <c r="D9" s="4" t="s">
        <v>6</v>
      </c>
    </row>
    <row r="10" spans="1:8" x14ac:dyDescent="0.25">
      <c r="C10" s="3">
        <v>20</v>
      </c>
      <c r="D10" s="4" t="s">
        <v>7</v>
      </c>
    </row>
    <row r="11" spans="1:8" x14ac:dyDescent="0.25">
      <c r="C11" s="6" t="s">
        <v>8</v>
      </c>
      <c r="D11" s="7" t="s">
        <v>9</v>
      </c>
    </row>
    <row r="12" spans="1:8" x14ac:dyDescent="0.25">
      <c r="C12" s="8"/>
      <c r="D12" s="9"/>
    </row>
    <row r="13" spans="1:8" x14ac:dyDescent="0.25">
      <c r="C13" s="10" t="s">
        <v>10</v>
      </c>
      <c r="D13" s="11" t="s">
        <v>11</v>
      </c>
    </row>
    <row r="15" spans="1:8" x14ac:dyDescent="0.25">
      <c r="A15" s="12"/>
      <c r="B15" s="12"/>
      <c r="C15" s="12"/>
      <c r="D15" s="12"/>
      <c r="E15" s="12"/>
      <c r="F15" s="12"/>
      <c r="G15" s="12"/>
      <c r="H15" s="12"/>
    </row>
    <row r="16" spans="1:8" ht="15.75" thickBot="1" x14ac:dyDescent="0.3"/>
    <row r="17" spans="1:8" x14ac:dyDescent="0.25">
      <c r="C17" s="2" t="s">
        <v>4</v>
      </c>
      <c r="D17" s="2" t="s">
        <v>1</v>
      </c>
    </row>
    <row r="18" spans="1:8" x14ac:dyDescent="0.25">
      <c r="C18" s="3">
        <v>2</v>
      </c>
      <c r="D18" s="4" t="s">
        <v>12</v>
      </c>
    </row>
    <row r="19" spans="1:8" ht="15.75" thickBot="1" x14ac:dyDescent="0.3">
      <c r="B19" s="5" t="s">
        <v>3</v>
      </c>
    </row>
    <row r="20" spans="1:8" x14ac:dyDescent="0.25">
      <c r="C20" s="13" t="s">
        <v>13</v>
      </c>
      <c r="D20" s="2" t="s">
        <v>1</v>
      </c>
    </row>
    <row r="21" spans="1:8" ht="28.5" x14ac:dyDescent="0.25">
      <c r="C21" s="3">
        <v>1</v>
      </c>
      <c r="D21" s="4" t="s">
        <v>14</v>
      </c>
    </row>
    <row r="23" spans="1:8" x14ac:dyDescent="0.25">
      <c r="C23" s="10" t="s">
        <v>10</v>
      </c>
      <c r="D23" s="11" t="s">
        <v>15</v>
      </c>
    </row>
    <row r="26" spans="1:8" x14ac:dyDescent="0.25">
      <c r="A26" s="12"/>
      <c r="B26" s="12"/>
      <c r="C26" s="12"/>
      <c r="D26" s="12"/>
      <c r="E26" s="12"/>
      <c r="F26" s="12"/>
      <c r="G26" s="12"/>
      <c r="H26" s="12"/>
    </row>
    <row r="28" spans="1:8" x14ac:dyDescent="0.25">
      <c r="D28" t="s">
        <v>16</v>
      </c>
    </row>
    <row r="29" spans="1:8" ht="15.75" thickBot="1" x14ac:dyDescent="0.3">
      <c r="B29" s="5" t="s">
        <v>3</v>
      </c>
    </row>
    <row r="30" spans="1:8" x14ac:dyDescent="0.25">
      <c r="C30" s="2" t="s">
        <v>4</v>
      </c>
      <c r="D30" s="2" t="s">
        <v>1</v>
      </c>
    </row>
    <row r="31" spans="1:8" x14ac:dyDescent="0.25">
      <c r="C31" s="14">
        <v>107</v>
      </c>
      <c r="D31" s="15" t="s">
        <v>17</v>
      </c>
    </row>
    <row r="33" spans="3:4" x14ac:dyDescent="0.25">
      <c r="C33" s="10" t="s">
        <v>10</v>
      </c>
      <c r="D33" s="11"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5B32-0AFF-4011-A15F-55114E124A12}">
  <dimension ref="B4:J21"/>
  <sheetViews>
    <sheetView showGridLines="0" topLeftCell="A10" zoomScale="120" zoomScaleNormal="120" workbookViewId="0">
      <selection activeCell="B4" sqref="B4:J4"/>
    </sheetView>
  </sheetViews>
  <sheetFormatPr baseColWidth="10" defaultRowHeight="15" x14ac:dyDescent="0.25"/>
  <cols>
    <col min="2" max="2" width="19.7109375" customWidth="1"/>
    <col min="10" max="10" width="15.7109375" customWidth="1"/>
  </cols>
  <sheetData>
    <row r="4" spans="2:10" ht="135.75" customHeight="1" x14ac:dyDescent="0.25">
      <c r="B4" s="16" t="s">
        <v>19</v>
      </c>
      <c r="C4" s="17"/>
      <c r="D4" s="17"/>
      <c r="E4" s="17"/>
      <c r="F4" s="17"/>
      <c r="G4" s="17"/>
      <c r="H4" s="17"/>
      <c r="I4" s="17"/>
      <c r="J4" s="17"/>
    </row>
    <row r="6" spans="2:10" x14ac:dyDescent="0.25">
      <c r="B6" s="18" t="s">
        <v>20</v>
      </c>
    </row>
    <row r="7" spans="2:10" x14ac:dyDescent="0.25">
      <c r="B7" s="23" t="s">
        <v>21</v>
      </c>
      <c r="C7" s="22" t="s">
        <v>22</v>
      </c>
      <c r="D7" s="22"/>
      <c r="E7" s="22"/>
      <c r="F7" s="22"/>
      <c r="G7" s="22"/>
      <c r="H7" s="22"/>
      <c r="I7" s="22"/>
      <c r="J7" s="26" t="s">
        <v>25</v>
      </c>
    </row>
    <row r="8" spans="2:10" ht="109.5" customHeight="1" x14ac:dyDescent="0.25">
      <c r="B8" s="24" t="s">
        <v>23</v>
      </c>
      <c r="C8" s="25" t="s">
        <v>24</v>
      </c>
      <c r="D8" s="25"/>
      <c r="E8" s="25"/>
      <c r="F8" s="25"/>
      <c r="G8" s="25"/>
      <c r="H8" s="25"/>
      <c r="I8" s="25"/>
      <c r="J8" s="27">
        <v>1</v>
      </c>
    </row>
    <row r="10" spans="2:10" ht="111.75" customHeight="1" x14ac:dyDescent="0.25">
      <c r="B10" s="21" t="e" vm="1">
        <v>#VALUE!</v>
      </c>
      <c r="C10" s="21"/>
      <c r="D10" s="21"/>
      <c r="E10" s="21"/>
      <c r="F10" s="21"/>
      <c r="G10" s="21"/>
      <c r="H10" s="21"/>
      <c r="I10" s="21"/>
      <c r="J10" s="21"/>
    </row>
    <row r="12" spans="2:10" x14ac:dyDescent="0.25">
      <c r="B12" s="18" t="s">
        <v>26</v>
      </c>
      <c r="C12" s="18"/>
    </row>
    <row r="13" spans="2:10" x14ac:dyDescent="0.25">
      <c r="B13" t="s">
        <v>27</v>
      </c>
      <c r="C13">
        <v>365</v>
      </c>
    </row>
    <row r="14" spans="2:10" x14ac:dyDescent="0.25">
      <c r="B14" t="s">
        <v>28</v>
      </c>
      <c r="C14">
        <v>15</v>
      </c>
    </row>
    <row r="15" spans="2:10" x14ac:dyDescent="0.25">
      <c r="B15" t="s">
        <v>29</v>
      </c>
      <c r="C15">
        <v>278.77999999999997</v>
      </c>
    </row>
    <row r="16" spans="2:10" x14ac:dyDescent="0.25">
      <c r="B16" t="s">
        <v>30</v>
      </c>
      <c r="C16" s="28">
        <f>C14*C15</f>
        <v>4181.7</v>
      </c>
      <c r="E16" s="28"/>
    </row>
    <row r="18" spans="2:9" ht="28.5" customHeight="1" x14ac:dyDescent="0.25">
      <c r="B18" s="29" t="s">
        <v>0</v>
      </c>
      <c r="C18" s="32" t="s">
        <v>1</v>
      </c>
      <c r="D18" s="32"/>
      <c r="E18" s="32"/>
      <c r="F18" s="34" t="s">
        <v>31</v>
      </c>
      <c r="G18" s="34" t="s">
        <v>32</v>
      </c>
    </row>
    <row r="19" spans="2:9" ht="22.5" customHeight="1" x14ac:dyDescent="0.25">
      <c r="B19" s="31">
        <v>38</v>
      </c>
      <c r="C19" s="33" t="s">
        <v>23</v>
      </c>
      <c r="D19" s="33"/>
      <c r="E19" s="33"/>
      <c r="F19" s="20"/>
      <c r="G19" s="36">
        <f>C16</f>
        <v>4181.7</v>
      </c>
    </row>
    <row r="21" spans="2:9" ht="133.5" customHeight="1" x14ac:dyDescent="0.25">
      <c r="B21" s="37" t="e" vm="2">
        <v>#VALUE!</v>
      </c>
      <c r="C21" s="37"/>
      <c r="D21" s="37"/>
      <c r="E21" s="37"/>
      <c r="F21" s="37"/>
      <c r="G21" s="37"/>
      <c r="H21" s="37"/>
      <c r="I21" s="37"/>
    </row>
  </sheetData>
  <mergeCells count="7">
    <mergeCell ref="C19:E19"/>
    <mergeCell ref="C18:E18"/>
    <mergeCell ref="B21:I21"/>
    <mergeCell ref="B4:J4"/>
    <mergeCell ref="C8:I8"/>
    <mergeCell ref="C7:I7"/>
    <mergeCell ref="B10:J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5D32-44DB-46DA-9DCE-E1C6A2731504}">
  <dimension ref="B3:I41"/>
  <sheetViews>
    <sheetView tabSelected="1" topLeftCell="A7" zoomScale="130" zoomScaleNormal="130" workbookViewId="0">
      <selection activeCell="H13" sqref="H13:I13"/>
    </sheetView>
  </sheetViews>
  <sheetFormatPr baseColWidth="10" defaultRowHeight="15" x14ac:dyDescent="0.25"/>
  <cols>
    <col min="3" max="3" width="27.5703125" customWidth="1"/>
    <col min="8" max="8" width="25.42578125" customWidth="1"/>
  </cols>
  <sheetData>
    <row r="3" spans="2:9" x14ac:dyDescent="0.25">
      <c r="B3" s="23" t="s">
        <v>33</v>
      </c>
      <c r="C3" s="23" t="s">
        <v>34</v>
      </c>
      <c r="D3" s="23" t="s">
        <v>35</v>
      </c>
    </row>
    <row r="4" spans="2:9" x14ac:dyDescent="0.25">
      <c r="B4" s="20">
        <v>1</v>
      </c>
      <c r="C4" s="35">
        <v>856</v>
      </c>
      <c r="D4" s="35"/>
    </row>
    <row r="5" spans="2:9" x14ac:dyDescent="0.25">
      <c r="B5" s="20">
        <v>2</v>
      </c>
      <c r="C5" s="35"/>
      <c r="D5" s="35">
        <v>650</v>
      </c>
      <c r="F5" s="28"/>
    </row>
    <row r="7" spans="2:9" x14ac:dyDescent="0.25">
      <c r="B7" s="18" t="s">
        <v>39</v>
      </c>
    </row>
    <row r="8" spans="2:9" ht="15.75" thickBot="1" x14ac:dyDescent="0.3">
      <c r="B8" t="s">
        <v>36</v>
      </c>
    </row>
    <row r="9" spans="2:9" x14ac:dyDescent="0.25">
      <c r="B9" s="29" t="s">
        <v>37</v>
      </c>
      <c r="C9" s="39" t="s">
        <v>1</v>
      </c>
      <c r="D9" s="43" t="s">
        <v>31</v>
      </c>
      <c r="E9" s="43" t="s">
        <v>32</v>
      </c>
      <c r="G9" s="44" t="s">
        <v>37</v>
      </c>
      <c r="H9" s="44" t="s">
        <v>1</v>
      </c>
      <c r="I9" s="44" t="s">
        <v>41</v>
      </c>
    </row>
    <row r="10" spans="2:9" ht="31.5" customHeight="1" x14ac:dyDescent="0.25">
      <c r="B10" s="30">
        <v>1</v>
      </c>
      <c r="C10" s="40" t="s">
        <v>2</v>
      </c>
      <c r="D10" s="41">
        <v>5000</v>
      </c>
      <c r="E10" s="42"/>
      <c r="G10" s="30">
        <v>1</v>
      </c>
      <c r="H10" s="38" t="s">
        <v>40</v>
      </c>
      <c r="I10" s="35">
        <v>100</v>
      </c>
    </row>
    <row r="11" spans="2:9" ht="15.75" thickBot="1" x14ac:dyDescent="0.3">
      <c r="G11" s="30">
        <v>2</v>
      </c>
      <c r="H11" s="38" t="s">
        <v>12</v>
      </c>
      <c r="I11" s="35">
        <v>330</v>
      </c>
    </row>
    <row r="12" spans="2:9" x14ac:dyDescent="0.25">
      <c r="B12" s="29" t="s">
        <v>37</v>
      </c>
      <c r="C12" s="39" t="s">
        <v>1</v>
      </c>
      <c r="D12" s="45" t="s">
        <v>41</v>
      </c>
    </row>
    <row r="13" spans="2:9" ht="45" x14ac:dyDescent="0.25">
      <c r="B13" s="30">
        <v>2</v>
      </c>
      <c r="C13" s="40" t="s">
        <v>42</v>
      </c>
      <c r="D13" s="41">
        <v>0</v>
      </c>
      <c r="H13" s="19" t="s">
        <v>49</v>
      </c>
      <c r="I13" s="51">
        <f>D10+D15-I10-I11</f>
        <v>4900</v>
      </c>
    </row>
    <row r="14" spans="2:9" x14ac:dyDescent="0.25">
      <c r="C14" t="s">
        <v>18</v>
      </c>
      <c r="D14" s="28">
        <v>0</v>
      </c>
    </row>
    <row r="15" spans="2:9" ht="30.75" thickBot="1" x14ac:dyDescent="0.3">
      <c r="B15" s="30">
        <v>4</v>
      </c>
      <c r="C15" s="46" t="s">
        <v>43</v>
      </c>
      <c r="D15" s="47">
        <f>I11</f>
        <v>330</v>
      </c>
    </row>
    <row r="16" spans="2:9" ht="15.75" thickBot="1" x14ac:dyDescent="0.3">
      <c r="C16" s="49" t="s">
        <v>44</v>
      </c>
      <c r="D16" s="48">
        <v>2025</v>
      </c>
    </row>
    <row r="17" spans="2:9" ht="15.75" thickBot="1" x14ac:dyDescent="0.3">
      <c r="C17" s="49" t="s">
        <v>45</v>
      </c>
      <c r="D17" s="50">
        <f>$D$5</f>
        <v>650</v>
      </c>
    </row>
    <row r="18" spans="2:9" ht="15.75" thickBot="1" x14ac:dyDescent="0.3">
      <c r="C18" s="49" t="s">
        <v>46</v>
      </c>
      <c r="D18" s="50">
        <f>D17-D15</f>
        <v>320</v>
      </c>
    </row>
    <row r="21" spans="2:9" ht="15.75" thickBot="1" x14ac:dyDescent="0.3">
      <c r="B21" t="s">
        <v>47</v>
      </c>
    </row>
    <row r="22" spans="2:9" x14ac:dyDescent="0.25">
      <c r="B22" s="29" t="s">
        <v>37</v>
      </c>
      <c r="C22" s="39" t="s">
        <v>1</v>
      </c>
      <c r="D22" s="43" t="s">
        <v>31</v>
      </c>
      <c r="E22" s="43" t="s">
        <v>32</v>
      </c>
      <c r="G22" s="44" t="s">
        <v>37</v>
      </c>
      <c r="H22" s="44" t="s">
        <v>1</v>
      </c>
      <c r="I22" s="44" t="s">
        <v>41</v>
      </c>
    </row>
    <row r="23" spans="2:9" ht="30" x14ac:dyDescent="0.25">
      <c r="B23" s="30">
        <v>1</v>
      </c>
      <c r="C23" s="40" t="s">
        <v>2</v>
      </c>
      <c r="D23" s="41">
        <v>5000</v>
      </c>
      <c r="E23" s="42"/>
      <c r="G23" s="30">
        <v>1</v>
      </c>
      <c r="H23" s="38" t="s">
        <v>40</v>
      </c>
      <c r="I23" s="35">
        <v>100</v>
      </c>
    </row>
    <row r="24" spans="2:9" ht="15.75" thickBot="1" x14ac:dyDescent="0.3">
      <c r="G24" s="30">
        <v>2</v>
      </c>
      <c r="H24" s="38" t="s">
        <v>12</v>
      </c>
      <c r="I24" s="35">
        <v>330</v>
      </c>
    </row>
    <row r="25" spans="2:9" x14ac:dyDescent="0.25">
      <c r="B25" s="29" t="s">
        <v>37</v>
      </c>
      <c r="C25" s="39" t="s">
        <v>1</v>
      </c>
      <c r="D25" s="45" t="s">
        <v>41</v>
      </c>
    </row>
    <row r="26" spans="2:9" ht="45" x14ac:dyDescent="0.25">
      <c r="B26" s="30">
        <v>2</v>
      </c>
      <c r="C26" s="40" t="s">
        <v>42</v>
      </c>
      <c r="D26" s="41">
        <v>0</v>
      </c>
    </row>
    <row r="27" spans="2:9" x14ac:dyDescent="0.25">
      <c r="C27" t="s">
        <v>18</v>
      </c>
      <c r="D27" s="28">
        <v>0</v>
      </c>
      <c r="H27" t="s">
        <v>49</v>
      </c>
      <c r="I27" s="28">
        <f>D23+D28-I23-I24</f>
        <v>4890</v>
      </c>
    </row>
    <row r="28" spans="2:9" ht="30.75" thickBot="1" x14ac:dyDescent="0.3">
      <c r="B28" s="30">
        <v>4</v>
      </c>
      <c r="C28" s="46" t="s">
        <v>43</v>
      </c>
      <c r="D28" s="47">
        <f>D18</f>
        <v>320</v>
      </c>
    </row>
    <row r="29" spans="2:9" ht="15.75" thickBot="1" x14ac:dyDescent="0.3">
      <c r="C29" s="49" t="s">
        <v>44</v>
      </c>
      <c r="D29" s="48">
        <v>2025</v>
      </c>
    </row>
    <row r="30" spans="2:9" ht="15.75" thickBot="1" x14ac:dyDescent="0.3">
      <c r="C30" s="49" t="s">
        <v>45</v>
      </c>
      <c r="D30" s="50">
        <f>$D$5</f>
        <v>650</v>
      </c>
    </row>
    <row r="31" spans="2:9" ht="15.75" thickBot="1" x14ac:dyDescent="0.3">
      <c r="C31" s="49" t="s">
        <v>46</v>
      </c>
      <c r="D31" s="50">
        <f>D18-D28</f>
        <v>0</v>
      </c>
    </row>
    <row r="34" spans="2:9" x14ac:dyDescent="0.25">
      <c r="B34" s="18" t="s">
        <v>38</v>
      </c>
    </row>
    <row r="35" spans="2:9" ht="15.75" thickBot="1" x14ac:dyDescent="0.3">
      <c r="B35" s="18" t="s">
        <v>47</v>
      </c>
    </row>
    <row r="36" spans="2:9" x14ac:dyDescent="0.25">
      <c r="B36" s="29" t="s">
        <v>37</v>
      </c>
      <c r="C36" s="39" t="s">
        <v>1</v>
      </c>
      <c r="D36" s="43" t="s">
        <v>31</v>
      </c>
      <c r="E36" s="43" t="s">
        <v>32</v>
      </c>
      <c r="G36" s="44" t="s">
        <v>37</v>
      </c>
      <c r="H36" s="44" t="s">
        <v>1</v>
      </c>
      <c r="I36" s="44" t="s">
        <v>41</v>
      </c>
    </row>
    <row r="37" spans="2:9" ht="30" x14ac:dyDescent="0.25">
      <c r="B37" s="30">
        <v>1</v>
      </c>
      <c r="C37" s="40" t="s">
        <v>2</v>
      </c>
      <c r="D37" s="41">
        <v>4800</v>
      </c>
      <c r="E37" s="42"/>
      <c r="G37" s="30">
        <v>1</v>
      </c>
      <c r="H37" s="38" t="s">
        <v>40</v>
      </c>
      <c r="I37" s="35">
        <v>100</v>
      </c>
    </row>
    <row r="38" spans="2:9" ht="15.75" thickBot="1" x14ac:dyDescent="0.3">
      <c r="G38" s="30">
        <v>2</v>
      </c>
      <c r="H38" s="38" t="s">
        <v>12</v>
      </c>
      <c r="I38" s="35">
        <v>285</v>
      </c>
    </row>
    <row r="39" spans="2:9" ht="30" x14ac:dyDescent="0.25">
      <c r="B39" s="29" t="s">
        <v>37</v>
      </c>
      <c r="C39" s="39" t="s">
        <v>1</v>
      </c>
      <c r="D39" s="45" t="s">
        <v>41</v>
      </c>
      <c r="G39" s="30">
        <v>101</v>
      </c>
      <c r="H39" s="38" t="s">
        <v>48</v>
      </c>
      <c r="I39" s="36">
        <f>C4</f>
        <v>856</v>
      </c>
    </row>
    <row r="40" spans="2:9" ht="45" x14ac:dyDescent="0.25">
      <c r="B40" s="30">
        <v>2</v>
      </c>
      <c r="C40" s="40" t="s">
        <v>42</v>
      </c>
      <c r="D40" s="41">
        <v>0</v>
      </c>
    </row>
    <row r="41" spans="2:9" x14ac:dyDescent="0.25">
      <c r="C41" t="s">
        <v>18</v>
      </c>
      <c r="D41" s="28">
        <v>0</v>
      </c>
      <c r="H41" s="52" t="s">
        <v>49</v>
      </c>
      <c r="I41" s="28">
        <f>D37-I37-I38-I39</f>
        <v>3559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vt:lpstr>
      <vt:lpstr>EXENTO</vt:lpstr>
      <vt:lpstr>CFDI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2025-11-27T21:06:23Z</dcterms:created>
  <dcterms:modified xsi:type="dcterms:W3CDTF">2025-11-28T00:04:52Z</dcterms:modified>
</cp:coreProperties>
</file>