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202300"/>
  <mc:AlternateContent xmlns:mc="http://schemas.openxmlformats.org/markup-compatibility/2006">
    <mc:Choice Requires="x15">
      <x15ac:absPath xmlns:x15ac="http://schemas.microsoft.com/office/spreadsheetml/2010/11/ac" url="\\Amsy\ams\KINGSTON NEGRA\CURSOS\COFIDE\25-04-2025 CFDI COLUMNA VERTEBRAL\Material revisado\"/>
    </mc:Choice>
  </mc:AlternateContent>
  <xr:revisionPtr revIDLastSave="0" documentId="13_ncr:1_{60212B4E-D247-4AD7-A419-11FE60D05E70}" xr6:coauthVersionLast="47" xr6:coauthVersionMax="47" xr10:uidLastSave="{00000000-0000-0000-0000-000000000000}"/>
  <bookViews>
    <workbookView xWindow="-120" yWindow="-120" windowWidth="29040" windowHeight="15720" xr2:uid="{72224747-32BA-49BE-85A4-1546CA1C448A}"/>
  </bookViews>
  <sheets>
    <sheet name="FORMA" sheetId="1" r:id="rId1"/>
    <sheet name="DEVOLUCION" sheetId="2" r:id="rId2"/>
    <sheet name="VENTA" sheetId="4" r:id="rId3"/>
    <sheet name="USO" sheetId="5" r:id="rId4"/>
    <sheet name="Hoja6" sheetId="6"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1" i="4" l="1"/>
  <c r="C36" i="4"/>
  <c r="C37" i="4" s="1"/>
  <c r="C24" i="4"/>
  <c r="C25" i="4" s="1"/>
  <c r="C12" i="4"/>
  <c r="C13" i="4" s="1"/>
  <c r="C4" i="4"/>
  <c r="C9" i="2"/>
  <c r="C10" i="2" s="1"/>
  <c r="C3" i="2"/>
  <c r="C49" i="1"/>
  <c r="E48" i="1"/>
  <c r="E47" i="1"/>
  <c r="D46" i="1"/>
  <c r="D49" i="1" s="1"/>
  <c r="E46" i="1" l="1"/>
  <c r="E49" i="1" s="1"/>
  <c r="C53" i="1" s="1"/>
  <c r="C58" i="1" s="1"/>
  <c r="E58" i="1" s="1"/>
  <c r="D57" i="1"/>
  <c r="D56" i="1"/>
  <c r="D59" i="1" s="1"/>
  <c r="C56" i="1"/>
  <c r="E56" i="1" l="1"/>
  <c r="E57" i="1"/>
  <c r="C57" i="1"/>
  <c r="C59" i="1" s="1"/>
  <c r="E59" i="1" l="1"/>
</calcChain>
</file>

<file path=xl/sharedStrings.xml><?xml version="1.0" encoding="utf-8"?>
<sst xmlns="http://schemas.openxmlformats.org/spreadsheetml/2006/main" count="346" uniqueCount="187">
  <si>
    <t>Fecha de expedición</t>
  </si>
  <si>
    <t>Persona moral régimen general de Ley</t>
  </si>
  <si>
    <t>Acumula los ingresos nominales</t>
  </si>
  <si>
    <t>Método de pago</t>
  </si>
  <si>
    <t>PUE</t>
  </si>
  <si>
    <t>PPD</t>
  </si>
  <si>
    <t>Contribuyentes que acumulan al flujo</t>
  </si>
  <si>
    <t>Ingresos acumulables</t>
  </si>
  <si>
    <t>Matriz de códigos de error para el Comprobante fiscal digital por Internet. Versión 4.0</t>
  </si>
  <si>
    <t>NÚM</t>
  </si>
  <si>
    <t>ELEMENTO</t>
  </si>
  <si>
    <t>ATRIBUTO</t>
  </si>
  <si>
    <t>VALIDACIÓN</t>
  </si>
  <si>
    <t>CÓDIGO ERROR</t>
  </si>
  <si>
    <t>DESCRIPCIÓN DE CÓDIGO DE ERROR</t>
  </si>
  <si>
    <t>Comprobante</t>
  </si>
  <si>
    <t>FormaPago</t>
  </si>
  <si>
    <t>Este atributo debe contener el valor “99” cuando el atributo MetodoPago contenga el valor “PPD”.</t>
  </si>
  <si>
    <t>CFDI40105</t>
  </si>
  <si>
    <t xml:space="preserve">El campo FormaPago no contiene el valor "99". </t>
  </si>
  <si>
    <t>c_FormaPago</t>
  </si>
  <si>
    <t>Descripción</t>
  </si>
  <si>
    <t>Bancarizado</t>
  </si>
  <si>
    <t>Efectivo</t>
  </si>
  <si>
    <t>No</t>
  </si>
  <si>
    <t>Cheque nominativo</t>
  </si>
  <si>
    <t>Sí</t>
  </si>
  <si>
    <t>Transferencia electrónica de fondos</t>
  </si>
  <si>
    <t>Tarjeta de crédito</t>
  </si>
  <si>
    <t>Monedero electrónico</t>
  </si>
  <si>
    <t>Dinero electrónico</t>
  </si>
  <si>
    <t>Vales de despensa</t>
  </si>
  <si>
    <t>Dación en pago</t>
  </si>
  <si>
    <t>Pago por subrogación</t>
  </si>
  <si>
    <t>Pago por consignación</t>
  </si>
  <si>
    <t>Condonación</t>
  </si>
  <si>
    <t>Compensación</t>
  </si>
  <si>
    <t>Novación</t>
  </si>
  <si>
    <t>Confusión</t>
  </si>
  <si>
    <t>Remisión de deuda</t>
  </si>
  <si>
    <t>Prescripción o caducidad</t>
  </si>
  <si>
    <t>A satisfacción del acreedor</t>
  </si>
  <si>
    <t>Tarjeta de débito</t>
  </si>
  <si>
    <t>Tarjeta de servicios</t>
  </si>
  <si>
    <t>Aplicación de anticipos</t>
  </si>
  <si>
    <t>Intermediario pagos</t>
  </si>
  <si>
    <t>Por definir</t>
  </si>
  <si>
    <t>Opcional</t>
  </si>
  <si>
    <t>①</t>
  </si>
  <si>
    <r>
      <rPr>
        <b/>
        <sz val="11"/>
        <color theme="1"/>
        <rFont val="Aptos Narrow"/>
        <family val="2"/>
        <scheme val="minor"/>
      </rPr>
      <t>Artículo 2192 CCF.</t>
    </r>
    <r>
      <rPr>
        <sz val="11"/>
        <color theme="1"/>
        <rFont val="Aptos Narrow"/>
        <family val="2"/>
        <scheme val="minor"/>
      </rPr>
      <t xml:space="preserve">- La compensación no tendrá lugar: 
VIII. Si las deudas fuesen fiscales, excepto en los casos en que la ley lo autorice. </t>
    </r>
  </si>
  <si>
    <r>
      <rPr>
        <b/>
        <sz val="11"/>
        <color theme="1"/>
        <rFont val="Aptos Narrow"/>
        <family val="2"/>
        <scheme val="minor"/>
      </rPr>
      <t xml:space="preserve">Requisitos de deducciones que corresponden a obligaciones que se extingan con la entrega de dinero
3.3.1.3. </t>
    </r>
    <r>
      <rPr>
        <sz val="11"/>
        <color theme="1"/>
        <rFont val="Aptos Narrow"/>
        <family val="2"/>
        <scheme val="minor"/>
      </rPr>
      <t>Para los efectos del artículo 27, fracción III de la Ley del ISR, se considera que el requisito de deducibilidad consistente en que los pagos cuyo monto exceda de $2,000.00 (dos mil pesos 00/100 M.N.), se efectúen mediante cheque nominativo del contribuyente, tarjeta de crédito, de débito o de servicios, o a través de monederos electrónicos autorizados por el SAT, solo es aplicable a las obligaciones que se cumplan o se extingan con la entrega de una cantidad en dinero, por lo que están exceptuados aquellos casos en los cuales el interés del acreedor queda satisfecho mediante cualquier otra forma de extinción de las obligaciones que den lugar a las contraprestaciones.
	LISR 27</t>
    </r>
  </si>
  <si>
    <t>Producto</t>
  </si>
  <si>
    <t>Importe</t>
  </si>
  <si>
    <t>IVA</t>
  </si>
  <si>
    <t>Total</t>
  </si>
  <si>
    <t>Exento</t>
  </si>
  <si>
    <t xml:space="preserve">Pago </t>
  </si>
  <si>
    <t>Factor</t>
  </si>
  <si>
    <r>
      <rPr>
        <b/>
        <sz val="11"/>
        <color theme="1"/>
        <rFont val="Aptos Narrow"/>
        <family val="2"/>
        <scheme val="minor"/>
      </rPr>
      <t>Expedición de CFDI por pagos realizados
2.7.1.32.</t>
    </r>
    <r>
      <rPr>
        <sz val="11"/>
        <color theme="1"/>
        <rFont val="Aptos Narrow"/>
        <family val="2"/>
        <scheme val="minor"/>
      </rPr>
      <t xml:space="preserve">	Para los efectos de los artículos 29, primero, segundo, fracción VI y penúltimo párrafos y 29-A, primer párrafo, fracción VII, incisos b) y c) del CFF, cuando las contraprestaciones no se paguen en una sola exhibición, se emitirá un CFDI por el valor total de la operación en el momento en que esta se realice y posteriormente se expedirá un CFDI por cada uno de los pagos que se reciban, en el que se deberá señalar “cero” en el campo “Total”, sin registrar dato alguno en los campos “MetodoPago” y “FormaPago”, debiendo incorporar al mismo el “Complemento para recepción de Pagos”, que al efecto se publique en el Portal del SAT.
	El monto del pago se aplicará proporcionalmente a los conceptos integrados en el comprobante emitido por el valor total de la operación a que se refiere el primer párrafo de la presente regla.
	Los contribuyentes que al momento de expedir el CFDI no reciban el pago de la contraprestación, deberán utilizar el mecanismo contenido en la presente regla para reflejar el pago con el que se liquide el importe de la operación.
	Para efectos de la emisión del CFDI con “Complemento para recepción de Pagos”, podrá emitirse uno solo por cada pago recibido o uno por todos los pagos recibidos en un periodo de un mes, siempre que estos correspondan a un mismo receptor del comprobante.
	El CFDI con “Complemento para recepción de Pagos”, deberá emitirse a más tardar al quinto día natural del mes inmediato siguiente al que corresponda el o los pagos recibidos.
	CFF 29, 29-A, RCFF 39</t>
    </r>
  </si>
  <si>
    <t>②</t>
  </si>
  <si>
    <t>Emisor</t>
  </si>
  <si>
    <t>Fecha</t>
  </si>
  <si>
    <t>Forma de pago</t>
  </si>
  <si>
    <t>Tipo de comprobante</t>
  </si>
  <si>
    <t>Uso del CFDI</t>
  </si>
  <si>
    <t>E</t>
  </si>
  <si>
    <t>G02</t>
  </si>
  <si>
    <t>03</t>
  </si>
  <si>
    <r>
      <rPr>
        <b/>
        <sz val="11"/>
        <color theme="1"/>
        <rFont val="Aptos Narrow"/>
        <family val="2"/>
        <scheme val="minor"/>
      </rPr>
      <t>Artículo 7o LIVA.</t>
    </r>
    <r>
      <rPr>
        <sz val="11"/>
        <color theme="1"/>
        <rFont val="Aptos Narrow"/>
        <family val="2"/>
        <scheme val="minor"/>
      </rPr>
      <t>- El contribuyente que reciba la devolución de bienes enajenados, otorgue descuentos o bonificaciones o devuelva los anticipos o los depósitos recibidos, con motivo de la realización de actividades gravadas por esta Ley, deducirá en la siguiente o siguientes declaraciones de pago del mes de calendario que corresponda, el monto de dichos conceptos del valor de los actos o actividades por los que deba pagar el impuesto, siempre que expresamente se haga constar que el impuesto al valor agregado que se hubiere trasladado se restituyó.
La restitución del impuesto correspondiente deberá hacerse constar en un documento que contenga en forma expresa y por separado la contraprestación y el impuesto al valor agregado trasladado que se hubiesen restituido, así como los datos de identificación del comprobante fiscal de la operación original.</t>
    </r>
  </si>
  <si>
    <t>Receptor</t>
  </si>
  <si>
    <t>El contribuyente que devuelva los bienes que le hubieran sido enajenados, reciba descuentos o bonificaciones, así como los anticipos o depósitos que hubiera entregado, disminuirá el impuesto restituido del monto del impuesto acreditable en el mes en que se dé cualquiera de los supuestos mencionados; cuando el monto del impuesto acreditable resulte inferior al monto del impuesto que se restituya, el contribuyente pagará la diferencia entre dichos montos al presentar la declaración de pago que corresponda al mes en que reciba el descuento o la bonificación, efectúe la devolución de bienes o reciba los anticipos o depósitos que hubiera entregado.</t>
  </si>
  <si>
    <t>Lo dispuesto en este artículo no será aplicable cuando por los actos que sean objeto de la devolución, descuento o bonificación, se hubiere efectuado la retención y entero en los términos de los artículos 1o.-A, 3o., tercer párrafo o 18-J, fracción II, inciso a) de esta Ley. En este supuesto los contribuyentes deberán presentar declaración complementaria para cancelar los efectos de la operación respectiva, sin que las declaraciones complementarias presentadas exclusivamente por este concepto se computen dentro del límite establecido en el artículo 32 del Código Fiscal de la Federación.</t>
  </si>
  <si>
    <r>
      <rPr>
        <b/>
        <sz val="11"/>
        <color theme="1"/>
        <rFont val="Aptos Narrow"/>
        <family val="2"/>
        <scheme val="minor"/>
      </rPr>
      <t xml:space="preserve">Forma de pago usando gestores de pagos
2.7.1.37. </t>
    </r>
    <r>
      <rPr>
        <sz val="11"/>
        <color theme="1"/>
        <rFont val="Aptos Narrow"/>
        <family val="2"/>
        <scheme val="minor"/>
      </rPr>
      <t>Para los efectos de los artículos 29 y 29-A, fracción VII, inciso c) del CFF, así como en los artículos 27, fracción III y 147, fracción IV de la Ley del ISR, en relación con lo señalado en las reglas 2.7.1.29. y 2.7.1.32.; en aquellos casos en los cuales los contribuyentes realicen el pago de las contraprestaciones utilizando para ello los servicios de terceros que funjan como intermediarios, recolectores o gestores de la recepción de dichos pagos y estos terceros no le informen al emisor del CFDI la forma en que recibió el pago, este podrá señalar en los mismos como forma de pago “Intermediario pagos”, conforme al catálogo “c_FormaPago”, señalado en el Anexo 20.
	Los CFDI en donde se señale como forma de pago “Intermediario pagos”, se considerarán para efectos de los artículos 27, fracción III y 147, fracción IV, de la Ley del ISR, como pagados en efectivo.
	Los terceros que funjan como intermediarios, recolectores o gestores de la recepción de pagos, a que se refiere el primer párrafo de esta regla, también deberán expedir el CFDI correspondiente por el costo, cargo o comisión que cobren por sus propios servicios de recepción de estos pagos.
	CFF 29, 29-A, LISR 27, 147, RMF 2.7.1.29., 2.7.1.32.</t>
    </r>
  </si>
  <si>
    <t>G01</t>
  </si>
  <si>
    <t>I</t>
  </si>
  <si>
    <t>Anticipo</t>
  </si>
  <si>
    <t>Moneda</t>
  </si>
  <si>
    <t>Tipo de cambio</t>
  </si>
  <si>
    <t>USD</t>
  </si>
  <si>
    <t>CFDI por el valor total</t>
  </si>
  <si>
    <t>c_UsoCFDI</t>
  </si>
  <si>
    <t>Aplica para tipo persona</t>
  </si>
  <si>
    <t>Fecha inicio de vigencia</t>
  </si>
  <si>
    <t>Fecha fin de vigencia</t>
  </si>
  <si>
    <t>Régimen Fiscal Receptor</t>
  </si>
  <si>
    <t>Física</t>
  </si>
  <si>
    <t>Moral</t>
  </si>
  <si>
    <t>Adquisición de mercancías.</t>
  </si>
  <si>
    <t>601, 603, 606, 612, 620, 621, 622, 623, 624, 625,626</t>
  </si>
  <si>
    <t>Devoluciones, descuentos o bonificaciones.</t>
  </si>
  <si>
    <t>601, 603, 606, 612, 616, 620, 621, 622, 623, 624, 625,626</t>
  </si>
  <si>
    <t>G03</t>
  </si>
  <si>
    <t>Gastos en general.</t>
  </si>
  <si>
    <t>601, 603, 606, 612, 620, 621, 622, 623, 624, 625, 626</t>
  </si>
  <si>
    <t>I01</t>
  </si>
  <si>
    <t>Construcciones.</t>
  </si>
  <si>
    <t>I02</t>
  </si>
  <si>
    <t>Mobiliario y equipo de oficina por inversiones.</t>
  </si>
  <si>
    <t>I03</t>
  </si>
  <si>
    <t>Equipo de transporte.</t>
  </si>
  <si>
    <t>I04</t>
  </si>
  <si>
    <t>Equipo de computo y accesorios.</t>
  </si>
  <si>
    <t>I05</t>
  </si>
  <si>
    <t>Dados, troqueles, moldes, matrices y herramental.</t>
  </si>
  <si>
    <t>I06</t>
  </si>
  <si>
    <t>Comunicaciones telefónicas.</t>
  </si>
  <si>
    <t>I07</t>
  </si>
  <si>
    <t>Comunicaciones satelitales.</t>
  </si>
  <si>
    <t>I08</t>
  </si>
  <si>
    <t>Otra maquinaria y equipo.</t>
  </si>
  <si>
    <t>D01</t>
  </si>
  <si>
    <t>Honorarios médicos, dentales y gastos hospitalarios.</t>
  </si>
  <si>
    <t>605, 606, 608, 611, 612, 614, 607, 615, 625</t>
  </si>
  <si>
    <t>D02</t>
  </si>
  <si>
    <t>Gastos médicos por incapacidad o discapacidad.</t>
  </si>
  <si>
    <t>D03</t>
  </si>
  <si>
    <t>Gastos funerales.</t>
  </si>
  <si>
    <t>D04</t>
  </si>
  <si>
    <t>Donativos.</t>
  </si>
  <si>
    <t>D05</t>
  </si>
  <si>
    <t>Intereses reales efectivamente pagados por créditos hipotecarios (casa habitación).</t>
  </si>
  <si>
    <t>D06</t>
  </si>
  <si>
    <t>Aportaciones voluntarias al SAR.</t>
  </si>
  <si>
    <t>D07</t>
  </si>
  <si>
    <t>Primas por seguros de gastos médicos.</t>
  </si>
  <si>
    <t>D08</t>
  </si>
  <si>
    <t>Gastos de transportación escolar obligatoria.</t>
  </si>
  <si>
    <t>D09</t>
  </si>
  <si>
    <t>Depósitos en cuentas para el ahorro, primas que tengan como base planes de pensiones.</t>
  </si>
  <si>
    <t>D10</t>
  </si>
  <si>
    <t>Pagos por servicios educativos (colegiaturas).</t>
  </si>
  <si>
    <t>S01</t>
  </si>
  <si>
    <t xml:space="preserve">Sin efectos fiscales.  </t>
  </si>
  <si>
    <t>601, 603, 605, 606, 608, 610, 611, 612, 614, 616, 620, 621, 622, 623, 624, 607, 615, 625, 626</t>
  </si>
  <si>
    <t>CP01</t>
  </si>
  <si>
    <t>Pagos</t>
  </si>
  <si>
    <t>CN01</t>
  </si>
  <si>
    <t>Nómina</t>
  </si>
  <si>
    <t>Producción de anaqueles, es del régimen fiscal 601</t>
  </si>
  <si>
    <t>Producto o servicio</t>
  </si>
  <si>
    <t>Clave de uso</t>
  </si>
  <si>
    <t>Metal</t>
  </si>
  <si>
    <t>Pintura</t>
  </si>
  <si>
    <t>Servicio de pintura</t>
  </si>
  <si>
    <r>
      <rPr>
        <b/>
        <sz val="11"/>
        <color theme="1"/>
        <rFont val="Aptos Narrow"/>
        <family val="2"/>
        <scheme val="minor"/>
      </rPr>
      <t>Artículo 29-A CFF</t>
    </r>
    <r>
      <rPr>
        <sz val="11"/>
        <color theme="1"/>
        <rFont val="Aptos Narrow"/>
        <family val="2"/>
        <scheme val="minor"/>
      </rPr>
      <t>. Los comprobantes fiscales digitales a que se refiere el artículo 29 de este Código, deberán contener los siguientes requisitos:
IV. La clave del Registro Federal de Contribuyentes, nombre o razón social; así como el código postal del domicilio fiscal de la persona a favor de quien se expida, asimismo, se debe indicar la clave del uso fiscal que el receptor le dará al comprobante fiscal.</t>
    </r>
  </si>
  <si>
    <r>
      <rPr>
        <b/>
        <sz val="11"/>
        <color theme="1"/>
        <rFont val="Aptos Narrow"/>
        <family val="2"/>
        <scheme val="minor"/>
      </rPr>
      <t>Artículo 39 tercer párrafo LISR.</t>
    </r>
    <r>
      <rPr>
        <sz val="11"/>
        <color theme="1"/>
        <rFont val="Aptos Narrow"/>
        <family val="2"/>
        <scheme val="minor"/>
      </rPr>
      <t xml:space="preserve">
Los contribuyentes que realicen actividades distintas de las señaladas en el segundo párrafo de este artículo, considerarán únicamente dentro del costo lo siguiente:
a)	Las adquisiciones de materias primas, productos semiterminados o productos terminados, disminuidas con las devoluciones, descuentos y bonificaciones, sobre los mismos, efectuados en el ejercicio.
b)	Las remuneraciones por la prestación de servicios personales subordinados, relacionados directamente con la producción o la prestación de servicios.
c)	Los gastos netos de descuentos, bonificaciones o devoluciones, directamente relacionados con la producción o la prestación de servicios.
d)	La deducción de las inversiones directamente relacionadas con la producción de mercancías o la prestación de servicios, calculada conforme a la Sección II, del Capítulo II, del Título II de esta Ley.</t>
    </r>
  </si>
  <si>
    <t>Producción de anaqueles, es del régimen fiscal 612, 626 (persona moral)</t>
  </si>
  <si>
    <r>
      <rPr>
        <b/>
        <sz val="11"/>
        <color theme="1"/>
        <rFont val="Aptos Narrow"/>
        <family val="2"/>
        <scheme val="minor"/>
      </rPr>
      <t>Artículo 208 LISR.</t>
    </r>
    <r>
      <rPr>
        <sz val="11"/>
        <color theme="1"/>
        <rFont val="Aptos Narrow"/>
        <family val="2"/>
        <scheme val="minor"/>
      </rPr>
      <t xml:space="preserve"> Los contribuyentes a que se refiere este Capítulo podrán efectuar las deducciones siguientes:
II.	Las adquisiciones de mercancías, así como de materias primas.
III.	Los gastos netos de descuentos, bonificaciones o devoluciones.</t>
    </r>
  </si>
  <si>
    <r>
      <rPr>
        <b/>
        <sz val="11"/>
        <color theme="1"/>
        <rFont val="Aptos Narrow"/>
        <family val="2"/>
        <scheme val="minor"/>
      </rPr>
      <t>Artículo 103 LISR</t>
    </r>
    <r>
      <rPr>
        <sz val="11"/>
        <color theme="1"/>
        <rFont val="Aptos Narrow"/>
        <family val="2"/>
        <scheme val="minor"/>
      </rPr>
      <t xml:space="preserve">. Las personas físicas que obtengan ingresos por actividades empresariales o servicios profesionales, podrán efectuar las deducciones siguientes:
II.	Las adquisiciones de mercancías, así como de materias primas, productos semiterminados o terminados, que utilicen para prestar servicios, para fabricar bienes o para enajenarlos.
	III.	Los gastos.
</t>
    </r>
  </si>
  <si>
    <t>c_TipoContrato</t>
  </si>
  <si>
    <t>Contrato de trabajo por tiempo indeterminado</t>
  </si>
  <si>
    <t>Contrato de trabajo para obra determinada</t>
  </si>
  <si>
    <t>Contrato de trabajo por tiempo determinado</t>
  </si>
  <si>
    <t>Contrato de trabajo por temporada</t>
  </si>
  <si>
    <t>Contrato de trabajo sujeto a prueba</t>
  </si>
  <si>
    <t>Contrato de trabajo con capacitación inicial</t>
  </si>
  <si>
    <t>Modalidad de contratación por pago de hora laborada</t>
  </si>
  <si>
    <t>Modalidad de trabajo por comisión laboral</t>
  </si>
  <si>
    <t>Modalidades de contratación donde no existe relación de trabajo</t>
  </si>
  <si>
    <t>Jubilación, pensión, retiro.</t>
  </si>
  <si>
    <t>Otro contrato</t>
  </si>
  <si>
    <r>
      <rPr>
        <b/>
        <sz val="11"/>
        <color theme="1"/>
        <rFont val="Aptos Narrow"/>
        <family val="2"/>
        <scheme val="minor"/>
      </rPr>
      <t>Artículo 35 LFT</t>
    </r>
    <r>
      <rPr>
        <sz val="11"/>
        <color theme="1"/>
        <rFont val="Aptos Narrow"/>
        <family val="2"/>
        <scheme val="minor"/>
      </rPr>
      <t>. Las relaciones de trabajo pueden ser para obra o tiempo determinado, por temporada o por tiempo indeterminado y en su caso podrá estar sujeto a prueba o a capacitación inicial. A falta de estipulaciones expresas, la relación será por tiempo indeterminado.</t>
    </r>
  </si>
  <si>
    <t>c_TipoJornada</t>
  </si>
  <si>
    <t>Diurna</t>
  </si>
  <si>
    <t>Nocturna</t>
  </si>
  <si>
    <t>Mixta</t>
  </si>
  <si>
    <t>Por hora</t>
  </si>
  <si>
    <t>Reducida</t>
  </si>
  <si>
    <t>Continuada</t>
  </si>
  <si>
    <t>Partida</t>
  </si>
  <si>
    <t>Por turnos</t>
  </si>
  <si>
    <t>Otra Jornada</t>
  </si>
  <si>
    <r>
      <rPr>
        <b/>
        <sz val="11"/>
        <color theme="1"/>
        <rFont val="Aptos Narrow"/>
        <family val="2"/>
        <scheme val="minor"/>
      </rPr>
      <t>Artículo 60 LFT</t>
    </r>
    <r>
      <rPr>
        <sz val="11"/>
        <color theme="1"/>
        <rFont val="Aptos Narrow"/>
        <family val="2"/>
        <scheme val="minor"/>
      </rPr>
      <t>.- Jornada diurna es la comprendida entre las seis y las veinte horas.
Jornada nocturna es la comprendida entre las veinte y las seis horas.
Jornada mixta es la que comprende períodos de tiempo de las jornadas diurna y nocturna, siempre que el período nocturno sea menor de tres horas y media, pues si comprende tres y media o más, se reputará jornada nocturna.</t>
    </r>
  </si>
  <si>
    <t>c_TipoRegimen</t>
  </si>
  <si>
    <t>Sueldos (Incluye ingresos señalados en la fracción I del artículo 94 de LISR)</t>
  </si>
  <si>
    <t>Jubilados</t>
  </si>
  <si>
    <t>Pensionados</t>
  </si>
  <si>
    <t>Asimilados Miembros Sociedades Cooperativas Produccion</t>
  </si>
  <si>
    <t>Asimilados Integrantes Sociedades Asociaciones Civiles</t>
  </si>
  <si>
    <t>Asimilados Miembros consejos</t>
  </si>
  <si>
    <t>Asimilados comisionistas</t>
  </si>
  <si>
    <t>Asimilados Honorarios</t>
  </si>
  <si>
    <t>Asimilados acciones</t>
  </si>
  <si>
    <t>Asimilados otros</t>
  </si>
  <si>
    <t>Jubilados o Pensionados</t>
  </si>
  <si>
    <t>Indemnización o Separación</t>
  </si>
  <si>
    <t>Otro Regimen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</si>
</sst>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6" formatCode="000"/>
  </numFmts>
  <fonts count="13" x14ac:knownFonts="1">
    <font>
      <sz val="11"/>
      <color theme="1"/>
      <name val="Aptos Narrow"/>
      <family val="2"/>
      <scheme val="minor"/>
    </font>
    <font>
      <b/>
      <sz val="11"/>
      <color theme="1"/>
      <name val="Aptos Narrow"/>
      <family val="2"/>
      <scheme val="minor"/>
    </font>
    <font>
      <b/>
      <sz val="14"/>
      <color theme="0"/>
      <name val="Noto Sans"/>
      <family val="2"/>
      <charset val="1"/>
    </font>
    <font>
      <b/>
      <sz val="10"/>
      <color theme="0"/>
      <name val="Noto Sans"/>
      <family val="2"/>
      <charset val="1"/>
    </font>
    <font>
      <sz val="10"/>
      <name val="Noto Sans"/>
      <family val="2"/>
      <charset val="1"/>
    </font>
    <font>
      <sz val="11"/>
      <name val="Arial"/>
      <family val="2"/>
    </font>
    <font>
      <sz val="11"/>
      <color rgb="FF000000"/>
      <name val="Arial"/>
      <family val="2"/>
    </font>
    <font>
      <b/>
      <sz val="11"/>
      <color rgb="FFFFFF00"/>
      <name val="Arial"/>
      <family val="2"/>
    </font>
    <font>
      <sz val="11"/>
      <color theme="1"/>
      <name val="Calibri"/>
      <family val="2"/>
    </font>
    <font>
      <b/>
      <sz val="11"/>
      <color theme="1"/>
      <name val="Calibri"/>
      <family val="2"/>
    </font>
    <font>
      <b/>
      <sz val="11"/>
      <color rgb="FFC00000"/>
      <name val="Aptos Narrow"/>
      <family val="2"/>
      <scheme val="minor"/>
    </font>
    <font>
      <sz val="11"/>
      <color theme="1"/>
      <name val="Arial"/>
      <family val="2"/>
    </font>
    <font>
      <sz val="10"/>
      <name val="MS Sans Serif"/>
      <family val="2"/>
    </font>
  </fonts>
  <fills count="10">
    <fill>
      <patternFill patternType="none"/>
    </fill>
    <fill>
      <patternFill patternType="gray125"/>
    </fill>
    <fill>
      <patternFill patternType="solid">
        <fgColor theme="5" tint="0.79998168889431442"/>
        <bgColor indexed="64"/>
      </patternFill>
    </fill>
    <fill>
      <patternFill patternType="solid">
        <fgColor theme="3" tint="0.89999084444715716"/>
        <bgColor indexed="64"/>
      </patternFill>
    </fill>
    <fill>
      <patternFill patternType="solid">
        <fgColor theme="0" tint="-4.9989318521683403E-2"/>
        <bgColor indexed="64"/>
      </patternFill>
    </fill>
    <fill>
      <patternFill patternType="solid">
        <fgColor rgb="FF9F2241"/>
        <bgColor indexed="64"/>
      </patternFill>
    </fill>
    <fill>
      <patternFill patternType="solid">
        <fgColor theme="0" tint="-0.14999847407452621"/>
        <bgColor indexed="64"/>
      </patternFill>
    </fill>
    <fill>
      <patternFill patternType="solid">
        <fgColor rgb="FFFFFF00"/>
        <bgColor indexed="64"/>
      </patternFill>
    </fill>
    <fill>
      <patternFill patternType="solid">
        <fgColor rgb="FFC00000"/>
        <bgColor indexed="64"/>
      </patternFill>
    </fill>
    <fill>
      <patternFill patternType="solid">
        <fgColor rgb="FFFFC000"/>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style="thin">
        <color indexed="64"/>
      </left>
      <right/>
      <top style="thin">
        <color indexed="64"/>
      </top>
      <bottom style="thin">
        <color indexed="64"/>
      </bottom>
      <diagonal/>
    </border>
    <border>
      <left/>
      <right style="medium">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thin">
        <color indexed="64"/>
      </bottom>
      <diagonal/>
    </border>
  </borders>
  <cellStyleXfs count="2">
    <xf numFmtId="0" fontId="0" fillId="0" borderId="0"/>
    <xf numFmtId="0" fontId="12" fillId="0" borderId="0"/>
  </cellStyleXfs>
  <cellXfs count="83">
    <xf numFmtId="0" fontId="0" fillId="0" borderId="0" xfId="0"/>
    <xf numFmtId="0" fontId="0" fillId="0" borderId="1" xfId="0" applyBorder="1" applyAlignment="1">
      <alignment horizontal="center" vertical="center" wrapText="1"/>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0" fillId="0" borderId="1" xfId="0" applyBorder="1"/>
    <xf numFmtId="0" fontId="1" fillId="3" borderId="1" xfId="0" applyFont="1" applyFill="1" applyBorder="1" applyAlignment="1">
      <alignment horizontal="center" vertical="center" wrapText="1"/>
    </xf>
    <xf numFmtId="0" fontId="0" fillId="0" borderId="1" xfId="0" applyBorder="1" applyAlignment="1">
      <alignment horizontal="center"/>
    </xf>
    <xf numFmtId="0" fontId="0" fillId="4" borderId="1" xfId="0" applyFill="1" applyBorder="1"/>
    <xf numFmtId="0" fontId="1" fillId="0" borderId="1" xfId="0" applyFont="1" applyBorder="1" applyAlignment="1">
      <alignment vertical="center"/>
    </xf>
    <xf numFmtId="0" fontId="1" fillId="0" borderId="1" xfId="0" applyFont="1" applyBorder="1" applyAlignment="1">
      <alignment horizontal="center" vertical="center"/>
    </xf>
    <xf numFmtId="0" fontId="2" fillId="5" borderId="3" xfId="0" applyFont="1" applyFill="1" applyBorder="1" applyAlignment="1">
      <alignment horizontal="center" vertical="center" wrapText="1"/>
    </xf>
    <xf numFmtId="0" fontId="2" fillId="5" borderId="4" xfId="0" applyFont="1" applyFill="1" applyBorder="1" applyAlignment="1">
      <alignment horizontal="center" vertical="center" wrapText="1"/>
    </xf>
    <xf numFmtId="0" fontId="3" fillId="5" borderId="1" xfId="0" applyFont="1" applyFill="1" applyBorder="1" applyAlignment="1">
      <alignment horizontal="center" vertical="center"/>
    </xf>
    <xf numFmtId="0" fontId="3" fillId="5" borderId="1" xfId="0" applyFont="1" applyFill="1" applyBorder="1" applyAlignment="1">
      <alignment horizontal="center" vertical="center" wrapText="1"/>
    </xf>
    <xf numFmtId="0" fontId="4" fillId="0" borderId="1" xfId="0" applyFont="1" applyBorder="1" applyAlignment="1">
      <alignment horizontal="center" vertical="top" wrapText="1"/>
    </xf>
    <xf numFmtId="0" fontId="4" fillId="0" borderId="1" xfId="0" applyFont="1" applyBorder="1" applyAlignment="1">
      <alignment horizontal="left" vertical="top" wrapText="1"/>
    </xf>
    <xf numFmtId="0" fontId="4" fillId="0" borderId="1" xfId="0" applyFont="1" applyBorder="1" applyAlignment="1">
      <alignment vertical="top" wrapText="1"/>
    </xf>
    <xf numFmtId="0" fontId="4" fillId="0" borderId="1" xfId="0" applyFont="1" applyBorder="1" applyAlignment="1">
      <alignment horizontal="justify" vertical="top" wrapText="1"/>
    </xf>
    <xf numFmtId="0" fontId="5" fillId="6" borderId="6" xfId="0" applyFont="1" applyFill="1" applyBorder="1" applyAlignment="1">
      <alignment horizontal="center" vertical="center" wrapText="1"/>
    </xf>
    <xf numFmtId="164" fontId="6" fillId="0" borderId="3" xfId="0" applyNumberFormat="1" applyFont="1" applyBorder="1" applyAlignment="1">
      <alignment horizontal="center" vertical="center" wrapText="1"/>
    </xf>
    <xf numFmtId="164" fontId="6" fillId="0" borderId="7" xfId="0" applyNumberFormat="1" applyFont="1" applyBorder="1" applyAlignment="1">
      <alignment horizontal="center" vertical="center" wrapText="1"/>
    </xf>
    <xf numFmtId="0" fontId="6" fillId="0" borderId="7" xfId="0" applyFont="1" applyBorder="1" applyAlignment="1">
      <alignment horizontal="center" vertical="center" wrapText="1"/>
    </xf>
    <xf numFmtId="0" fontId="6" fillId="6" borderId="8" xfId="0" applyFont="1" applyFill="1" applyBorder="1" applyAlignment="1">
      <alignment horizontal="center" vertical="center" wrapText="1"/>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6" fillId="0" borderId="1" xfId="0" applyFont="1" applyBorder="1" applyAlignment="1">
      <alignment horizontal="left" vertical="center" wrapText="1"/>
    </xf>
    <xf numFmtId="0" fontId="6" fillId="0" borderId="5" xfId="0" applyFont="1" applyBorder="1" applyAlignment="1">
      <alignment horizontal="left" vertical="center" wrapText="1"/>
    </xf>
    <xf numFmtId="0" fontId="5" fillId="6" borderId="11" xfId="0" applyFont="1" applyFill="1" applyBorder="1" applyAlignment="1">
      <alignment horizontal="center" vertical="center" wrapText="1"/>
    </xf>
    <xf numFmtId="0" fontId="5" fillId="6" borderId="12" xfId="0" applyFont="1" applyFill="1" applyBorder="1" applyAlignment="1">
      <alignment horizontal="center" vertical="center" wrapText="1"/>
    </xf>
    <xf numFmtId="164" fontId="6" fillId="7" borderId="7" xfId="0" applyNumberFormat="1" applyFont="1" applyFill="1" applyBorder="1" applyAlignment="1">
      <alignment horizontal="center" vertical="center" wrapText="1"/>
    </xf>
    <xf numFmtId="0" fontId="6" fillId="7" borderId="1" xfId="0" applyFont="1" applyFill="1" applyBorder="1" applyAlignment="1">
      <alignment horizontal="left" vertical="center" wrapText="1"/>
    </xf>
    <xf numFmtId="0" fontId="6" fillId="7" borderId="10" xfId="0" applyFont="1" applyFill="1" applyBorder="1" applyAlignment="1">
      <alignment horizontal="center" vertical="center"/>
    </xf>
    <xf numFmtId="0" fontId="7" fillId="8" borderId="7" xfId="0" applyFont="1" applyFill="1" applyBorder="1" applyAlignment="1">
      <alignment horizontal="center" vertical="center" wrapText="1"/>
    </xf>
    <xf numFmtId="0" fontId="7" fillId="8" borderId="1" xfId="0" applyFont="1" applyFill="1" applyBorder="1" applyAlignment="1">
      <alignment horizontal="left" vertical="center" wrapText="1"/>
    </xf>
    <xf numFmtId="0" fontId="7" fillId="8" borderId="10" xfId="0" applyFont="1" applyFill="1" applyBorder="1" applyAlignment="1">
      <alignment horizontal="center" vertical="center"/>
    </xf>
    <xf numFmtId="0" fontId="8" fillId="0" borderId="0" xfId="0" applyFont="1" applyAlignment="1">
      <alignment horizontal="center"/>
    </xf>
    <xf numFmtId="0" fontId="0" fillId="0" borderId="1" xfId="0" applyBorder="1" applyAlignment="1">
      <alignment horizontal="justify" vertical="center" wrapText="1"/>
    </xf>
    <xf numFmtId="0" fontId="0" fillId="0" borderId="1" xfId="0" applyBorder="1" applyAlignment="1">
      <alignment horizontal="justify" vertical="center"/>
    </xf>
    <xf numFmtId="0" fontId="1" fillId="3" borderId="1" xfId="0" applyFont="1" applyFill="1" applyBorder="1" applyAlignment="1">
      <alignment horizontal="center" vertical="center"/>
    </xf>
    <xf numFmtId="4" fontId="0" fillId="0" borderId="1" xfId="0" applyNumberFormat="1" applyBorder="1"/>
    <xf numFmtId="0" fontId="1" fillId="0" borderId="0" xfId="0" applyFont="1"/>
    <xf numFmtId="4" fontId="1" fillId="0" borderId="0" xfId="0" applyNumberFormat="1" applyFont="1"/>
    <xf numFmtId="4" fontId="0" fillId="0" borderId="0" xfId="0" applyNumberFormat="1" applyFill="1" applyBorder="1"/>
    <xf numFmtId="0" fontId="6" fillId="9" borderId="7" xfId="0" applyFont="1" applyFill="1" applyBorder="1" applyAlignment="1">
      <alignment horizontal="center" vertical="center" wrapText="1"/>
    </xf>
    <xf numFmtId="0" fontId="6" fillId="9" borderId="1" xfId="0" applyFont="1" applyFill="1" applyBorder="1" applyAlignment="1">
      <alignment horizontal="left" vertical="center" wrapText="1"/>
    </xf>
    <xf numFmtId="0" fontId="6" fillId="9" borderId="10" xfId="0" applyFont="1" applyFill="1" applyBorder="1" applyAlignment="1">
      <alignment horizontal="center" vertical="center"/>
    </xf>
    <xf numFmtId="14" fontId="0" fillId="0" borderId="0" xfId="0" applyNumberFormat="1"/>
    <xf numFmtId="0" fontId="0" fillId="0" borderId="0" xfId="0" quotePrefix="1"/>
    <xf numFmtId="0" fontId="0" fillId="0" borderId="1" xfId="0" applyBorder="1" applyAlignment="1">
      <alignment horizontal="justify" wrapText="1"/>
    </xf>
    <xf numFmtId="0" fontId="0" fillId="0" borderId="1" xfId="0" applyBorder="1" applyAlignment="1">
      <alignment horizontal="justify"/>
    </xf>
    <xf numFmtId="0" fontId="9" fillId="0" borderId="0" xfId="0" applyFont="1" applyAlignment="1">
      <alignment horizontal="center" vertical="center"/>
    </xf>
    <xf numFmtId="0" fontId="10" fillId="0" borderId="0" xfId="0" applyFont="1"/>
    <xf numFmtId="0" fontId="11" fillId="6" borderId="13" xfId="0" applyFont="1" applyFill="1" applyBorder="1" applyAlignment="1">
      <alignment horizontal="center" vertical="center" wrapText="1"/>
    </xf>
    <xf numFmtId="0" fontId="5" fillId="6" borderId="13" xfId="0" applyFont="1" applyFill="1" applyBorder="1" applyAlignment="1">
      <alignment horizontal="center" vertical="center" wrapText="1"/>
    </xf>
    <xf numFmtId="0" fontId="11" fillId="6" borderId="14" xfId="0" applyFont="1" applyFill="1" applyBorder="1" applyAlignment="1">
      <alignment horizontal="center" vertical="center" wrapText="1"/>
    </xf>
    <xf numFmtId="0" fontId="11" fillId="6" borderId="15" xfId="0" applyFont="1" applyFill="1" applyBorder="1" applyAlignment="1">
      <alignment horizontal="center" vertical="center" wrapText="1"/>
    </xf>
    <xf numFmtId="0" fontId="5" fillId="6" borderId="13" xfId="1" applyFont="1" applyFill="1" applyBorder="1" applyAlignment="1">
      <alignment horizontal="center" vertical="center" wrapText="1"/>
    </xf>
    <xf numFmtId="0" fontId="11" fillId="6" borderId="16" xfId="0" applyFont="1" applyFill="1" applyBorder="1" applyAlignment="1">
      <alignment horizontal="center" vertical="center" wrapText="1"/>
    </xf>
    <xf numFmtId="0" fontId="5" fillId="6" borderId="16" xfId="0" applyFont="1" applyFill="1" applyBorder="1" applyAlignment="1">
      <alignment horizontal="center" vertical="center" wrapText="1"/>
    </xf>
    <xf numFmtId="0" fontId="11" fillId="6" borderId="16" xfId="0" applyFont="1" applyFill="1" applyBorder="1" applyAlignment="1">
      <alignment horizontal="center" vertical="center" wrapText="1"/>
    </xf>
    <xf numFmtId="0" fontId="5" fillId="6" borderId="16" xfId="1" applyFont="1" applyFill="1" applyBorder="1" applyAlignment="1">
      <alignment horizontal="center" vertical="center" wrapText="1"/>
    </xf>
    <xf numFmtId="49" fontId="11" fillId="0" borderId="5" xfId="0" applyNumberFormat="1" applyFont="1" applyBorder="1" applyAlignment="1">
      <alignment horizontal="center" vertical="center" wrapText="1"/>
    </xf>
    <xf numFmtId="49" fontId="11" fillId="0" borderId="5" xfId="0" applyNumberFormat="1" applyFont="1" applyBorder="1" applyAlignment="1">
      <alignment vertical="center" wrapText="1"/>
    </xf>
    <xf numFmtId="164" fontId="11" fillId="0" borderId="5" xfId="0" applyNumberFormat="1" applyFont="1" applyBorder="1" applyAlignment="1">
      <alignment horizontal="center" vertical="center" wrapText="1"/>
    </xf>
    <xf numFmtId="14" fontId="5" fillId="0" borderId="5" xfId="1" applyNumberFormat="1" applyFont="1" applyBorder="1" applyAlignment="1">
      <alignment horizontal="center" vertical="center" wrapText="1"/>
    </xf>
    <xf numFmtId="166" fontId="5" fillId="0" borderId="5" xfId="1" applyNumberFormat="1" applyFont="1" applyBorder="1" applyAlignment="1">
      <alignment horizontal="center" vertical="center"/>
    </xf>
    <xf numFmtId="49" fontId="11" fillId="0" borderId="1" xfId="0" applyNumberFormat="1" applyFont="1" applyBorder="1" applyAlignment="1">
      <alignment horizontal="center" vertical="center" wrapText="1"/>
    </xf>
    <xf numFmtId="49" fontId="11" fillId="0" borderId="1" xfId="0" applyNumberFormat="1" applyFont="1" applyBorder="1" applyAlignment="1">
      <alignment vertical="center" wrapText="1"/>
    </xf>
    <xf numFmtId="164" fontId="11" fillId="0" borderId="1" xfId="0" applyNumberFormat="1" applyFont="1" applyBorder="1" applyAlignment="1">
      <alignment horizontal="center" vertical="center" wrapText="1"/>
    </xf>
    <xf numFmtId="0" fontId="11" fillId="0" borderId="1" xfId="0" applyFont="1" applyBorder="1" applyAlignment="1">
      <alignment wrapText="1"/>
    </xf>
    <xf numFmtId="49" fontId="5" fillId="0" borderId="1" xfId="0" applyNumberFormat="1" applyFont="1" applyBorder="1" applyAlignment="1">
      <alignment horizontal="center" vertical="center" wrapText="1"/>
    </xf>
    <xf numFmtId="0" fontId="5" fillId="0" borderId="1" xfId="0" applyFont="1" applyBorder="1"/>
    <xf numFmtId="164" fontId="5" fillId="0" borderId="1" xfId="0" applyNumberFormat="1" applyFont="1" applyBorder="1" applyAlignment="1">
      <alignment horizontal="center" vertical="center" wrapText="1"/>
    </xf>
    <xf numFmtId="0" fontId="5" fillId="6" borderId="17" xfId="0" applyFont="1" applyFill="1" applyBorder="1" applyAlignment="1">
      <alignment horizontal="center" vertical="center" wrapText="1"/>
    </xf>
    <xf numFmtId="0" fontId="5" fillId="0" borderId="1" xfId="0" applyFont="1" applyBorder="1" applyAlignment="1">
      <alignment vertical="top"/>
    </xf>
    <xf numFmtId="0" fontId="5" fillId="0" borderId="1" xfId="0" applyFont="1" applyBorder="1" applyAlignment="1">
      <alignment vertical="top" wrapText="1"/>
    </xf>
    <xf numFmtId="0" fontId="5" fillId="0" borderId="1" xfId="0" applyFont="1" applyBorder="1" applyAlignment="1">
      <alignment horizontal="left" vertical="top" wrapText="1"/>
    </xf>
    <xf numFmtId="0" fontId="11" fillId="6" borderId="18" xfId="0" applyFont="1" applyFill="1" applyBorder="1" applyAlignment="1">
      <alignment horizontal="center" vertical="center" wrapText="1"/>
    </xf>
    <xf numFmtId="0" fontId="11" fillId="6" borderId="13" xfId="0" applyFont="1" applyFill="1" applyBorder="1" applyAlignment="1">
      <alignment horizontal="center" vertical="center" wrapText="1"/>
    </xf>
    <xf numFmtId="0" fontId="11" fillId="0" borderId="1" xfId="0" applyFont="1" applyBorder="1" applyAlignment="1">
      <alignment vertical="center" wrapText="1"/>
    </xf>
    <xf numFmtId="0" fontId="11" fillId="0" borderId="1" xfId="0" applyFont="1" applyBorder="1" applyAlignment="1">
      <alignment horizontal="center" vertical="center" wrapText="1"/>
    </xf>
    <xf numFmtId="164" fontId="11" fillId="7" borderId="1" xfId="0" applyNumberFormat="1" applyFont="1" applyFill="1" applyBorder="1" applyAlignment="1">
      <alignment horizontal="center" vertical="center" wrapText="1"/>
    </xf>
    <xf numFmtId="0" fontId="11" fillId="7" borderId="1" xfId="0" applyFont="1" applyFill="1" applyBorder="1" applyAlignment="1">
      <alignment vertical="center" wrapText="1"/>
    </xf>
  </cellXfs>
  <cellStyles count="2">
    <cellStyle name="Normal" xfId="0" builtinId="0"/>
    <cellStyle name="Normal 2 2" xfId="1" xr:uid="{147EA2B5-3D13-4EA1-979C-D3422DC6AE3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14653</xdr:colOff>
      <xdr:row>38</xdr:row>
      <xdr:rowOff>23112</xdr:rowOff>
    </xdr:from>
    <xdr:to>
      <xdr:col>3</xdr:col>
      <xdr:colOff>930518</xdr:colOff>
      <xdr:row>49</xdr:row>
      <xdr:rowOff>188038</xdr:rowOff>
    </xdr:to>
    <xdr:pic>
      <xdr:nvPicPr>
        <xdr:cNvPr id="2" name="Imagen 1">
          <a:extLst>
            <a:ext uri="{FF2B5EF4-FFF2-40B4-BE49-F238E27FC236}">
              <a16:creationId xmlns:a16="http://schemas.microsoft.com/office/drawing/2014/main" id="{C03F5EA7-0FA8-83FE-9762-CBFE2BBC190A}"/>
            </a:ext>
          </a:extLst>
        </xdr:cNvPr>
        <xdr:cNvPicPr>
          <a:picLocks noChangeAspect="1"/>
        </xdr:cNvPicPr>
      </xdr:nvPicPr>
      <xdr:blipFill>
        <a:blip xmlns:r="http://schemas.openxmlformats.org/officeDocument/2006/relationships" r:embed="rId1"/>
        <a:stretch>
          <a:fillRect/>
        </a:stretch>
      </xdr:blipFill>
      <xdr:spPr>
        <a:xfrm>
          <a:off x="1743807" y="8639574"/>
          <a:ext cx="4989634" cy="2260426"/>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4.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ADB295-9087-48D5-89B8-9C10DA4DF1B2}">
  <dimension ref="A3:G62"/>
  <sheetViews>
    <sheetView showGridLines="0" tabSelected="1" zoomScale="140" zoomScaleNormal="140" workbookViewId="0">
      <selection activeCell="C4" sqref="C4"/>
    </sheetView>
  </sheetViews>
  <sheetFormatPr baseColWidth="10" defaultRowHeight="15" x14ac:dyDescent="0.25"/>
  <cols>
    <col min="1" max="1" width="7.7109375" customWidth="1"/>
    <col min="2" max="2" width="18.85546875" customWidth="1"/>
    <col min="3" max="3" width="17.85546875" customWidth="1"/>
    <col min="4" max="4" width="15.7109375" customWidth="1"/>
    <col min="5" max="5" width="31.28515625" customWidth="1"/>
    <col min="6" max="6" width="15.140625" customWidth="1"/>
    <col min="7" max="7" width="24" customWidth="1"/>
  </cols>
  <sheetData>
    <row r="3" spans="2:7" ht="45" x14ac:dyDescent="0.25">
      <c r="C3" s="3" t="s">
        <v>1</v>
      </c>
      <c r="D3" s="5" t="s">
        <v>6</v>
      </c>
    </row>
    <row r="4" spans="2:7" ht="45" x14ac:dyDescent="0.25">
      <c r="B4" s="8" t="s">
        <v>0</v>
      </c>
      <c r="C4" s="1" t="s">
        <v>2</v>
      </c>
      <c r="D4" s="1" t="s">
        <v>7</v>
      </c>
    </row>
    <row r="5" spans="2:7" x14ac:dyDescent="0.25">
      <c r="B5" s="9" t="s">
        <v>3</v>
      </c>
      <c r="C5" s="6" t="s">
        <v>4</v>
      </c>
      <c r="D5" s="6" t="s">
        <v>4</v>
      </c>
    </row>
    <row r="6" spans="2:7" x14ac:dyDescent="0.25">
      <c r="B6" s="9"/>
      <c r="C6" s="6" t="s">
        <v>5</v>
      </c>
      <c r="D6" s="7"/>
    </row>
    <row r="8" spans="2:7" ht="21" x14ac:dyDescent="0.25">
      <c r="B8" s="10" t="s">
        <v>8</v>
      </c>
      <c r="C8" s="11"/>
      <c r="D8" s="11"/>
      <c r="E8" s="11"/>
      <c r="F8" s="11"/>
      <c r="G8" s="11"/>
    </row>
    <row r="9" spans="2:7" ht="60" x14ac:dyDescent="0.25">
      <c r="B9" s="12" t="s">
        <v>9</v>
      </c>
      <c r="C9" s="12" t="s">
        <v>10</v>
      </c>
      <c r="D9" s="13" t="s">
        <v>11</v>
      </c>
      <c r="E9" s="13" t="s">
        <v>12</v>
      </c>
      <c r="F9" s="13" t="s">
        <v>13</v>
      </c>
      <c r="G9" s="13" t="s">
        <v>14</v>
      </c>
    </row>
    <row r="10" spans="2:7" ht="68.25" customHeight="1" x14ac:dyDescent="0.25">
      <c r="B10" s="14">
        <v>5</v>
      </c>
      <c r="C10" s="15" t="s">
        <v>15</v>
      </c>
      <c r="D10" s="16" t="s">
        <v>16</v>
      </c>
      <c r="E10" s="17" t="s">
        <v>17</v>
      </c>
      <c r="F10" s="14" t="s">
        <v>18</v>
      </c>
      <c r="G10" s="17" t="s">
        <v>19</v>
      </c>
    </row>
    <row r="11" spans="2:7" ht="15.75" thickBot="1" x14ac:dyDescent="0.3"/>
    <row r="12" spans="2:7" ht="15.75" thickBot="1" x14ac:dyDescent="0.3">
      <c r="B12" s="18" t="s">
        <v>20</v>
      </c>
      <c r="C12" s="27" t="s">
        <v>21</v>
      </c>
      <c r="D12" s="28"/>
      <c r="E12" s="22" t="s">
        <v>22</v>
      </c>
    </row>
    <row r="13" spans="2:7" x14ac:dyDescent="0.25">
      <c r="B13" s="19">
        <v>1</v>
      </c>
      <c r="C13" s="26" t="s">
        <v>23</v>
      </c>
      <c r="D13" s="26"/>
      <c r="E13" s="23" t="s">
        <v>24</v>
      </c>
    </row>
    <row r="14" spans="2:7" x14ac:dyDescent="0.25">
      <c r="B14" s="29">
        <v>2</v>
      </c>
      <c r="C14" s="30" t="s">
        <v>25</v>
      </c>
      <c r="D14" s="30"/>
      <c r="E14" s="31" t="s">
        <v>26</v>
      </c>
    </row>
    <row r="15" spans="2:7" x14ac:dyDescent="0.25">
      <c r="B15" s="20">
        <v>3</v>
      </c>
      <c r="C15" s="25" t="s">
        <v>27</v>
      </c>
      <c r="D15" s="25"/>
      <c r="E15" s="24" t="s">
        <v>26</v>
      </c>
    </row>
    <row r="16" spans="2:7" x14ac:dyDescent="0.25">
      <c r="B16" s="20">
        <v>4</v>
      </c>
      <c r="C16" s="25" t="s">
        <v>28</v>
      </c>
      <c r="D16" s="25"/>
      <c r="E16" s="24" t="s">
        <v>26</v>
      </c>
    </row>
    <row r="17" spans="1:5" x14ac:dyDescent="0.25">
      <c r="B17" s="20">
        <v>5</v>
      </c>
      <c r="C17" s="25" t="s">
        <v>29</v>
      </c>
      <c r="D17" s="25"/>
      <c r="E17" s="24" t="s">
        <v>26</v>
      </c>
    </row>
    <row r="18" spans="1:5" x14ac:dyDescent="0.25">
      <c r="B18" s="20">
        <v>6</v>
      </c>
      <c r="C18" s="25" t="s">
        <v>30</v>
      </c>
      <c r="D18" s="25"/>
      <c r="E18" s="24" t="s">
        <v>26</v>
      </c>
    </row>
    <row r="19" spans="1:5" x14ac:dyDescent="0.25">
      <c r="B19" s="20">
        <v>8</v>
      </c>
      <c r="C19" s="25" t="s">
        <v>31</v>
      </c>
      <c r="D19" s="25"/>
      <c r="E19" s="24" t="s">
        <v>24</v>
      </c>
    </row>
    <row r="20" spans="1:5" x14ac:dyDescent="0.25">
      <c r="B20" s="21">
        <v>12</v>
      </c>
      <c r="C20" s="25" t="s">
        <v>32</v>
      </c>
      <c r="D20" s="25"/>
      <c r="E20" s="24" t="s">
        <v>24</v>
      </c>
    </row>
    <row r="21" spans="1:5" x14ac:dyDescent="0.25">
      <c r="B21" s="21">
        <v>13</v>
      </c>
      <c r="C21" s="25" t="s">
        <v>33</v>
      </c>
      <c r="D21" s="25"/>
      <c r="E21" s="24" t="s">
        <v>24</v>
      </c>
    </row>
    <row r="22" spans="1:5" x14ac:dyDescent="0.25">
      <c r="B22" s="21">
        <v>14</v>
      </c>
      <c r="C22" s="25" t="s">
        <v>34</v>
      </c>
      <c r="D22" s="25"/>
      <c r="E22" s="24" t="s">
        <v>24</v>
      </c>
    </row>
    <row r="23" spans="1:5" x14ac:dyDescent="0.25">
      <c r="B23" s="21">
        <v>15</v>
      </c>
      <c r="C23" s="25" t="s">
        <v>35</v>
      </c>
      <c r="D23" s="25"/>
      <c r="E23" s="24" t="s">
        <v>24</v>
      </c>
    </row>
    <row r="24" spans="1:5" x14ac:dyDescent="0.25">
      <c r="A24" s="35" t="s">
        <v>48</v>
      </c>
      <c r="B24" s="32">
        <v>17</v>
      </c>
      <c r="C24" s="33" t="s">
        <v>36</v>
      </c>
      <c r="D24" s="33"/>
      <c r="E24" s="34" t="s">
        <v>24</v>
      </c>
    </row>
    <row r="25" spans="1:5" x14ac:dyDescent="0.25">
      <c r="B25" s="21">
        <v>23</v>
      </c>
      <c r="C25" s="25" t="s">
        <v>37</v>
      </c>
      <c r="D25" s="25"/>
      <c r="E25" s="24" t="s">
        <v>24</v>
      </c>
    </row>
    <row r="26" spans="1:5" x14ac:dyDescent="0.25">
      <c r="B26" s="21">
        <v>24</v>
      </c>
      <c r="C26" s="25" t="s">
        <v>38</v>
      </c>
      <c r="D26" s="25"/>
      <c r="E26" s="24" t="s">
        <v>24</v>
      </c>
    </row>
    <row r="27" spans="1:5" x14ac:dyDescent="0.25">
      <c r="B27" s="21">
        <v>25</v>
      </c>
      <c r="C27" s="25" t="s">
        <v>39</v>
      </c>
      <c r="D27" s="25"/>
      <c r="E27" s="24" t="s">
        <v>24</v>
      </c>
    </row>
    <row r="28" spans="1:5" x14ac:dyDescent="0.25">
      <c r="B28" s="21">
        <v>26</v>
      </c>
      <c r="C28" s="25" t="s">
        <v>40</v>
      </c>
      <c r="D28" s="25"/>
      <c r="E28" s="24" t="s">
        <v>24</v>
      </c>
    </row>
    <row r="29" spans="1:5" x14ac:dyDescent="0.25">
      <c r="B29" s="21">
        <v>27</v>
      </c>
      <c r="C29" s="25" t="s">
        <v>41</v>
      </c>
      <c r="D29" s="25"/>
      <c r="E29" s="24" t="s">
        <v>24</v>
      </c>
    </row>
    <row r="30" spans="1:5" x14ac:dyDescent="0.25">
      <c r="B30" s="21">
        <v>28</v>
      </c>
      <c r="C30" s="25" t="s">
        <v>42</v>
      </c>
      <c r="D30" s="25"/>
      <c r="E30" s="24" t="s">
        <v>26</v>
      </c>
    </row>
    <row r="31" spans="1:5" x14ac:dyDescent="0.25">
      <c r="B31" s="21">
        <v>29</v>
      </c>
      <c r="C31" s="25" t="s">
        <v>43</v>
      </c>
      <c r="D31" s="25"/>
      <c r="E31" s="24" t="s">
        <v>26</v>
      </c>
    </row>
    <row r="32" spans="1:5" x14ac:dyDescent="0.25">
      <c r="B32" s="21">
        <v>30</v>
      </c>
      <c r="C32" s="25" t="s">
        <v>44</v>
      </c>
      <c r="D32" s="25"/>
      <c r="E32" s="24" t="s">
        <v>24</v>
      </c>
    </row>
    <row r="33" spans="1:7" x14ac:dyDescent="0.25">
      <c r="A33" s="35" t="s">
        <v>59</v>
      </c>
      <c r="B33" s="43">
        <v>31</v>
      </c>
      <c r="C33" s="44" t="s">
        <v>45</v>
      </c>
      <c r="D33" s="44"/>
      <c r="E33" s="45" t="s">
        <v>24</v>
      </c>
    </row>
    <row r="34" spans="1:7" x14ac:dyDescent="0.25">
      <c r="B34" s="21">
        <v>99</v>
      </c>
      <c r="C34" s="25" t="s">
        <v>46</v>
      </c>
      <c r="D34" s="25" t="s">
        <v>47</v>
      </c>
      <c r="E34" s="24" t="s">
        <v>24</v>
      </c>
    </row>
    <row r="36" spans="1:7" ht="36.75" customHeight="1" x14ac:dyDescent="0.25">
      <c r="B36" s="36" t="s">
        <v>49</v>
      </c>
      <c r="C36" s="37"/>
      <c r="D36" s="37"/>
      <c r="E36" s="37"/>
    </row>
    <row r="38" spans="1:7" ht="173.25" customHeight="1" x14ac:dyDescent="0.25">
      <c r="B38" s="36" t="s">
        <v>50</v>
      </c>
      <c r="C38" s="37"/>
      <c r="D38" s="37"/>
      <c r="E38" s="37"/>
    </row>
    <row r="41" spans="1:7" ht="233.25" customHeight="1" x14ac:dyDescent="0.25">
      <c r="B41" s="36" t="s">
        <v>58</v>
      </c>
      <c r="C41" s="37"/>
      <c r="D41" s="37"/>
      <c r="E41" s="37"/>
      <c r="F41" s="37"/>
      <c r="G41" s="37"/>
    </row>
    <row r="43" spans="1:7" x14ac:dyDescent="0.25">
      <c r="B43" s="40" t="s">
        <v>3</v>
      </c>
      <c r="C43" s="40" t="s">
        <v>5</v>
      </c>
    </row>
    <row r="45" spans="1:7" x14ac:dyDescent="0.25">
      <c r="B45" s="38" t="s">
        <v>51</v>
      </c>
      <c r="C45" s="38" t="s">
        <v>52</v>
      </c>
      <c r="D45" s="38" t="s">
        <v>53</v>
      </c>
      <c r="E45" s="38" t="s">
        <v>54</v>
      </c>
    </row>
    <row r="46" spans="1:7" x14ac:dyDescent="0.25">
      <c r="B46" s="4">
        <v>1</v>
      </c>
      <c r="C46" s="39">
        <v>10000</v>
      </c>
      <c r="D46" s="39">
        <f>C46*0.16</f>
        <v>1600</v>
      </c>
      <c r="E46" s="39">
        <f>SUM(C46:D46)</f>
        <v>11600</v>
      </c>
    </row>
    <row r="47" spans="1:7" x14ac:dyDescent="0.25">
      <c r="B47" s="4">
        <v>2</v>
      </c>
      <c r="C47" s="39">
        <v>8000</v>
      </c>
      <c r="D47" s="39">
        <v>0</v>
      </c>
      <c r="E47" s="39">
        <f>SUM(C47:D47)</f>
        <v>8000</v>
      </c>
    </row>
    <row r="48" spans="1:7" x14ac:dyDescent="0.25">
      <c r="B48" s="4">
        <v>3</v>
      </c>
      <c r="C48" s="39">
        <v>6500</v>
      </c>
      <c r="D48" s="39" t="s">
        <v>55</v>
      </c>
      <c r="E48" s="39">
        <f>C48</f>
        <v>6500</v>
      </c>
    </row>
    <row r="49" spans="1:7" x14ac:dyDescent="0.25">
      <c r="B49" s="40" t="s">
        <v>54</v>
      </c>
      <c r="C49" s="41">
        <f>SUM(C46:C48)</f>
        <v>24500</v>
      </c>
      <c r="D49" s="41">
        <f t="shared" ref="D49:E49" si="0">SUM(D46:D48)</f>
        <v>1600</v>
      </c>
      <c r="E49" s="41">
        <f t="shared" si="0"/>
        <v>26100</v>
      </c>
    </row>
    <row r="51" spans="1:7" x14ac:dyDescent="0.25">
      <c r="B51" t="s">
        <v>56</v>
      </c>
      <c r="C51" s="42">
        <v>11600</v>
      </c>
    </row>
    <row r="53" spans="1:7" x14ac:dyDescent="0.25">
      <c r="B53" t="s">
        <v>57</v>
      </c>
      <c r="C53">
        <f>C51/E49</f>
        <v>0.44444444444444442</v>
      </c>
    </row>
    <row r="55" spans="1:7" x14ac:dyDescent="0.25">
      <c r="B55" s="38" t="s">
        <v>51</v>
      </c>
      <c r="C55" s="38" t="s">
        <v>52</v>
      </c>
      <c r="D55" s="38" t="s">
        <v>53</v>
      </c>
      <c r="E55" s="38" t="s">
        <v>54</v>
      </c>
    </row>
    <row r="56" spans="1:7" x14ac:dyDescent="0.25">
      <c r="B56" s="4">
        <v>1</v>
      </c>
      <c r="C56" s="39">
        <f>C46*$C$53</f>
        <v>4444.4444444444443</v>
      </c>
      <c r="D56" s="39">
        <f>D46*$C$53</f>
        <v>711.11111111111109</v>
      </c>
      <c r="E56" s="39">
        <f>SUM(C56:D56)</f>
        <v>5155.5555555555557</v>
      </c>
    </row>
    <row r="57" spans="1:7" x14ac:dyDescent="0.25">
      <c r="B57" s="4">
        <v>2</v>
      </c>
      <c r="C57" s="39">
        <f>C47*$C$53</f>
        <v>3555.5555555555552</v>
      </c>
      <c r="D57" s="39">
        <f>D47*$C$53</f>
        <v>0</v>
      </c>
      <c r="E57" s="39">
        <f>SUM(C57:D57)</f>
        <v>3555.5555555555552</v>
      </c>
    </row>
    <row r="58" spans="1:7" x14ac:dyDescent="0.25">
      <c r="B58" s="4">
        <v>3</v>
      </c>
      <c r="C58" s="39">
        <f>C48*$C$53</f>
        <v>2888.8888888888887</v>
      </c>
      <c r="D58" s="39" t="s">
        <v>55</v>
      </c>
      <c r="E58" s="39">
        <f>C58</f>
        <v>2888.8888888888887</v>
      </c>
    </row>
    <row r="59" spans="1:7" x14ac:dyDescent="0.25">
      <c r="B59" s="40" t="s">
        <v>54</v>
      </c>
      <c r="C59" s="41">
        <f>SUM(C56:C58)</f>
        <v>10888.888888888889</v>
      </c>
      <c r="D59" s="41">
        <f t="shared" ref="D59" si="1">SUM(D56:D58)</f>
        <v>711.11111111111109</v>
      </c>
      <c r="E59" s="41">
        <f t="shared" ref="E59" si="2">SUM(E56:E58)</f>
        <v>11600</v>
      </c>
    </row>
    <row r="62" spans="1:7" ht="191.25" customHeight="1" x14ac:dyDescent="0.25">
      <c r="A62" s="50" t="s">
        <v>59</v>
      </c>
      <c r="B62" s="36" t="s">
        <v>72</v>
      </c>
      <c r="C62" s="37"/>
      <c r="D62" s="37"/>
      <c r="E62" s="37"/>
      <c r="F62" s="37"/>
      <c r="G62" s="37"/>
    </row>
  </sheetData>
  <mergeCells count="29">
    <mergeCell ref="C33:D33"/>
    <mergeCell ref="C34:D34"/>
    <mergeCell ref="B36:E36"/>
    <mergeCell ref="B38:E38"/>
    <mergeCell ref="B41:G41"/>
    <mergeCell ref="B62:G62"/>
    <mergeCell ref="C27:D27"/>
    <mergeCell ref="C28:D28"/>
    <mergeCell ref="C29:D29"/>
    <mergeCell ref="C30:D30"/>
    <mergeCell ref="C31:D31"/>
    <mergeCell ref="C32:D32"/>
    <mergeCell ref="C21:D21"/>
    <mergeCell ref="C22:D22"/>
    <mergeCell ref="C23:D23"/>
    <mergeCell ref="C24:D24"/>
    <mergeCell ref="C25:D25"/>
    <mergeCell ref="C26:D26"/>
    <mergeCell ref="C15:D15"/>
    <mergeCell ref="C16:D16"/>
    <mergeCell ref="C17:D17"/>
    <mergeCell ref="C18:D18"/>
    <mergeCell ref="C19:D19"/>
    <mergeCell ref="C20:D20"/>
    <mergeCell ref="B5:B6"/>
    <mergeCell ref="B8:G8"/>
    <mergeCell ref="C12:D12"/>
    <mergeCell ref="C13:D13"/>
    <mergeCell ref="C14:D1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E23E2B-B9FA-4289-A0A5-7F65DE768D83}">
  <dimension ref="B3:I17"/>
  <sheetViews>
    <sheetView showGridLines="0" zoomScale="150" zoomScaleNormal="150" workbookViewId="0">
      <selection activeCell="B3" sqref="B3:C10"/>
    </sheetView>
  </sheetViews>
  <sheetFormatPr baseColWidth="10" defaultRowHeight="15" x14ac:dyDescent="0.25"/>
  <cols>
    <col min="1" max="1" width="5.85546875" customWidth="1"/>
    <col min="2" max="2" width="21.28515625" customWidth="1"/>
  </cols>
  <sheetData>
    <row r="3" spans="2:9" x14ac:dyDescent="0.25">
      <c r="B3" t="s">
        <v>61</v>
      </c>
      <c r="C3" s="46">
        <f ca="1">TODAY()</f>
        <v>45772</v>
      </c>
    </row>
    <row r="4" spans="2:9" x14ac:dyDescent="0.25">
      <c r="B4" t="s">
        <v>63</v>
      </c>
      <c r="C4" t="s">
        <v>65</v>
      </c>
    </row>
    <row r="5" spans="2:9" x14ac:dyDescent="0.25">
      <c r="B5" t="s">
        <v>64</v>
      </c>
      <c r="C5" t="s">
        <v>66</v>
      </c>
    </row>
    <row r="6" spans="2:9" x14ac:dyDescent="0.25">
      <c r="B6" t="s">
        <v>3</v>
      </c>
      <c r="C6" t="s">
        <v>4</v>
      </c>
    </row>
    <row r="7" spans="2:9" x14ac:dyDescent="0.25">
      <c r="B7" t="s">
        <v>62</v>
      </c>
      <c r="C7" s="47" t="s">
        <v>67</v>
      </c>
    </row>
    <row r="8" spans="2:9" x14ac:dyDescent="0.25">
      <c r="B8" s="4" t="s">
        <v>52</v>
      </c>
      <c r="C8" s="39">
        <v>10000</v>
      </c>
    </row>
    <row r="9" spans="2:9" x14ac:dyDescent="0.25">
      <c r="B9" s="4" t="s">
        <v>53</v>
      </c>
      <c r="C9" s="39">
        <f>C8*0.16</f>
        <v>1600</v>
      </c>
    </row>
    <row r="10" spans="2:9" x14ac:dyDescent="0.25">
      <c r="B10" s="4" t="s">
        <v>54</v>
      </c>
      <c r="C10" s="39">
        <f>SUM(C8:C9)</f>
        <v>11600</v>
      </c>
    </row>
    <row r="12" spans="2:9" x14ac:dyDescent="0.25">
      <c r="B12" s="40" t="s">
        <v>60</v>
      </c>
    </row>
    <row r="13" spans="2:9" ht="141" customHeight="1" x14ac:dyDescent="0.25">
      <c r="B13" s="48" t="s">
        <v>68</v>
      </c>
      <c r="C13" s="49"/>
      <c r="D13" s="49"/>
      <c r="E13" s="49"/>
      <c r="F13" s="49"/>
      <c r="G13" s="49"/>
      <c r="H13" s="49"/>
      <c r="I13" s="49"/>
    </row>
    <row r="15" spans="2:9" x14ac:dyDescent="0.25">
      <c r="B15" s="40" t="s">
        <v>69</v>
      </c>
    </row>
    <row r="16" spans="2:9" ht="96.75" customHeight="1" x14ac:dyDescent="0.25">
      <c r="B16" s="37" t="s">
        <v>70</v>
      </c>
      <c r="C16" s="37"/>
      <c r="D16" s="37"/>
      <c r="E16" s="37"/>
      <c r="F16" s="37"/>
      <c r="G16" s="37"/>
      <c r="H16" s="37"/>
      <c r="I16" s="37"/>
    </row>
    <row r="17" spans="2:9" ht="97.5" customHeight="1" x14ac:dyDescent="0.25">
      <c r="B17" s="37" t="s">
        <v>71</v>
      </c>
      <c r="C17" s="37"/>
      <c r="D17" s="37"/>
      <c r="E17" s="37"/>
      <c r="F17" s="37"/>
      <c r="G17" s="37"/>
      <c r="H17" s="37"/>
      <c r="I17" s="37"/>
    </row>
  </sheetData>
  <mergeCells count="3">
    <mergeCell ref="B13:I13"/>
    <mergeCell ref="B16:I16"/>
    <mergeCell ref="B17:I17"/>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536D10-6F4D-4CE5-9C88-FBAE23BFAC2F}">
  <dimension ref="B3:C37"/>
  <sheetViews>
    <sheetView topLeftCell="A16" zoomScale="130" zoomScaleNormal="130" workbookViewId="0">
      <selection activeCell="C7" sqref="C7"/>
    </sheetView>
  </sheetViews>
  <sheetFormatPr baseColWidth="10" defaultRowHeight="15" x14ac:dyDescent="0.25"/>
  <cols>
    <col min="1" max="1" width="8.28515625" customWidth="1"/>
    <col min="2" max="2" width="24.7109375" customWidth="1"/>
    <col min="3" max="3" width="16.140625" customWidth="1"/>
  </cols>
  <sheetData>
    <row r="3" spans="2:3" x14ac:dyDescent="0.25">
      <c r="B3" s="40" t="s">
        <v>75</v>
      </c>
    </row>
    <row r="4" spans="2:3" x14ac:dyDescent="0.25">
      <c r="B4" t="s">
        <v>61</v>
      </c>
      <c r="C4" s="46">
        <f ca="1">TODAY()</f>
        <v>45772</v>
      </c>
    </row>
    <row r="5" spans="2:3" x14ac:dyDescent="0.25">
      <c r="B5" t="s">
        <v>63</v>
      </c>
      <c r="C5" t="s">
        <v>74</v>
      </c>
    </row>
    <row r="6" spans="2:3" x14ac:dyDescent="0.25">
      <c r="B6" t="s">
        <v>76</v>
      </c>
      <c r="C6" t="s">
        <v>78</v>
      </c>
    </row>
    <row r="7" spans="2:3" x14ac:dyDescent="0.25">
      <c r="B7" t="s">
        <v>77</v>
      </c>
      <c r="C7">
        <v>20.156300000000002</v>
      </c>
    </row>
    <row r="8" spans="2:3" x14ac:dyDescent="0.25">
      <c r="B8" t="s">
        <v>64</v>
      </c>
      <c r="C8" t="s">
        <v>73</v>
      </c>
    </row>
    <row r="9" spans="2:3" x14ac:dyDescent="0.25">
      <c r="B9" t="s">
        <v>3</v>
      </c>
      <c r="C9" t="s">
        <v>4</v>
      </c>
    </row>
    <row r="10" spans="2:3" x14ac:dyDescent="0.25">
      <c r="B10" t="s">
        <v>62</v>
      </c>
      <c r="C10" s="47" t="s">
        <v>67</v>
      </c>
    </row>
    <row r="11" spans="2:3" x14ac:dyDescent="0.25">
      <c r="B11" s="4" t="s">
        <v>52</v>
      </c>
      <c r="C11" s="39">
        <v>10000</v>
      </c>
    </row>
    <row r="12" spans="2:3" x14ac:dyDescent="0.25">
      <c r="B12" s="4" t="s">
        <v>53</v>
      </c>
      <c r="C12" s="39">
        <f>C11*0.16</f>
        <v>1600</v>
      </c>
    </row>
    <row r="13" spans="2:3" x14ac:dyDescent="0.25">
      <c r="B13" s="4" t="s">
        <v>54</v>
      </c>
      <c r="C13" s="39">
        <f>SUM(C11:C12)</f>
        <v>11600</v>
      </c>
    </row>
    <row r="15" spans="2:3" x14ac:dyDescent="0.25">
      <c r="B15" t="s">
        <v>79</v>
      </c>
    </row>
    <row r="16" spans="2:3" x14ac:dyDescent="0.25">
      <c r="B16" t="s">
        <v>61</v>
      </c>
      <c r="C16" s="46">
        <v>45783</v>
      </c>
    </row>
    <row r="17" spans="2:3" x14ac:dyDescent="0.25">
      <c r="B17" t="s">
        <v>63</v>
      </c>
      <c r="C17" t="s">
        <v>74</v>
      </c>
    </row>
    <row r="18" spans="2:3" x14ac:dyDescent="0.25">
      <c r="B18" t="s">
        <v>76</v>
      </c>
      <c r="C18" t="s">
        <v>78</v>
      </c>
    </row>
    <row r="19" spans="2:3" x14ac:dyDescent="0.25">
      <c r="B19" t="s">
        <v>77</v>
      </c>
      <c r="C19">
        <v>20.389600000000002</v>
      </c>
    </row>
    <row r="20" spans="2:3" x14ac:dyDescent="0.25">
      <c r="B20" t="s">
        <v>64</v>
      </c>
      <c r="C20" t="s">
        <v>73</v>
      </c>
    </row>
    <row r="21" spans="2:3" x14ac:dyDescent="0.25">
      <c r="B21" t="s">
        <v>3</v>
      </c>
      <c r="C21" t="s">
        <v>4</v>
      </c>
    </row>
    <row r="22" spans="2:3" x14ac:dyDescent="0.25">
      <c r="B22" t="s">
        <v>62</v>
      </c>
      <c r="C22" s="47" t="s">
        <v>67</v>
      </c>
    </row>
    <row r="23" spans="2:3" x14ac:dyDescent="0.25">
      <c r="B23" s="4" t="s">
        <v>52</v>
      </c>
      <c r="C23" s="39">
        <v>18000</v>
      </c>
    </row>
    <row r="24" spans="2:3" x14ac:dyDescent="0.25">
      <c r="B24" s="4" t="s">
        <v>53</v>
      </c>
      <c r="C24" s="39">
        <f>C23*0.16</f>
        <v>2880</v>
      </c>
    </row>
    <row r="25" spans="2:3" x14ac:dyDescent="0.25">
      <c r="B25" s="4" t="s">
        <v>54</v>
      </c>
      <c r="C25" s="39">
        <f>SUM(C23:C24)</f>
        <v>20880</v>
      </c>
    </row>
    <row r="28" spans="2:3" x14ac:dyDescent="0.25">
      <c r="B28" t="s">
        <v>61</v>
      </c>
      <c r="C28" s="46">
        <v>45783</v>
      </c>
    </row>
    <row r="29" spans="2:3" x14ac:dyDescent="0.25">
      <c r="B29" t="s">
        <v>63</v>
      </c>
      <c r="C29" t="s">
        <v>65</v>
      </c>
    </row>
    <row r="30" spans="2:3" x14ac:dyDescent="0.25">
      <c r="B30" t="s">
        <v>76</v>
      </c>
      <c r="C30" t="s">
        <v>78</v>
      </c>
    </row>
    <row r="31" spans="2:3" x14ac:dyDescent="0.25">
      <c r="B31" t="s">
        <v>77</v>
      </c>
      <c r="C31">
        <f>C7</f>
        <v>20.156300000000002</v>
      </c>
    </row>
    <row r="32" spans="2:3" x14ac:dyDescent="0.25">
      <c r="B32" t="s">
        <v>64</v>
      </c>
      <c r="C32" t="s">
        <v>73</v>
      </c>
    </row>
    <row r="33" spans="2:3" x14ac:dyDescent="0.25">
      <c r="B33" t="s">
        <v>3</v>
      </c>
      <c r="C33" t="s">
        <v>4</v>
      </c>
    </row>
    <row r="34" spans="2:3" x14ac:dyDescent="0.25">
      <c r="B34" t="s">
        <v>62</v>
      </c>
      <c r="C34" s="47">
        <v>30</v>
      </c>
    </row>
    <row r="35" spans="2:3" x14ac:dyDescent="0.25">
      <c r="B35" s="4" t="s">
        <v>52</v>
      </c>
      <c r="C35" s="39">
        <v>10000</v>
      </c>
    </row>
    <row r="36" spans="2:3" x14ac:dyDescent="0.25">
      <c r="B36" s="4" t="s">
        <v>53</v>
      </c>
      <c r="C36" s="39">
        <f>C35*0.16</f>
        <v>1600</v>
      </c>
    </row>
    <row r="37" spans="2:3" x14ac:dyDescent="0.25">
      <c r="B37" s="4" t="s">
        <v>54</v>
      </c>
      <c r="C37" s="39">
        <f>SUM(C35:C36)</f>
        <v>11600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D6D48A-B62B-4B02-A38D-BD46A43ED4EA}">
  <dimension ref="B2:H65"/>
  <sheetViews>
    <sheetView showGridLines="0" zoomScale="130" zoomScaleNormal="130" workbookViewId="0">
      <selection activeCell="D59" sqref="D59"/>
    </sheetView>
  </sheetViews>
  <sheetFormatPr baseColWidth="10" defaultRowHeight="15" x14ac:dyDescent="0.25"/>
  <cols>
    <col min="1" max="1" width="3.5703125" customWidth="1"/>
    <col min="2" max="2" width="22.28515625" customWidth="1"/>
    <col min="3" max="3" width="61.140625" bestFit="1" customWidth="1"/>
    <col min="4" max="5" width="16.7109375" customWidth="1"/>
    <col min="6" max="6" width="17" customWidth="1"/>
    <col min="7" max="7" width="17.5703125" customWidth="1"/>
    <col min="8" max="8" width="59.140625" customWidth="1"/>
  </cols>
  <sheetData>
    <row r="2" spans="2:8" ht="15.75" thickBot="1" x14ac:dyDescent="0.3"/>
    <row r="3" spans="2:8" x14ac:dyDescent="0.25">
      <c r="B3" s="52" t="s">
        <v>80</v>
      </c>
      <c r="C3" s="53" t="s">
        <v>21</v>
      </c>
      <c r="D3" s="54" t="s">
        <v>81</v>
      </c>
      <c r="E3" s="55"/>
      <c r="F3" s="56" t="s">
        <v>82</v>
      </c>
      <c r="G3" s="56" t="s">
        <v>83</v>
      </c>
      <c r="H3" s="53" t="s">
        <v>84</v>
      </c>
    </row>
    <row r="4" spans="2:8" ht="15.75" thickBot="1" x14ac:dyDescent="0.3">
      <c r="B4" s="57"/>
      <c r="C4" s="58"/>
      <c r="D4" s="59" t="s">
        <v>85</v>
      </c>
      <c r="E4" s="59" t="s">
        <v>86</v>
      </c>
      <c r="F4" s="60"/>
      <c r="G4" s="60"/>
      <c r="H4" s="73"/>
    </row>
    <row r="5" spans="2:8" x14ac:dyDescent="0.25">
      <c r="B5" s="61" t="s">
        <v>73</v>
      </c>
      <c r="C5" s="62" t="s">
        <v>87</v>
      </c>
      <c r="D5" s="63" t="s">
        <v>26</v>
      </c>
      <c r="E5" s="63" t="s">
        <v>26</v>
      </c>
      <c r="F5" s="64">
        <v>44562</v>
      </c>
      <c r="G5" s="65"/>
      <c r="H5" s="74" t="s">
        <v>88</v>
      </c>
    </row>
    <row r="6" spans="2:8" x14ac:dyDescent="0.25">
      <c r="B6" s="66" t="s">
        <v>66</v>
      </c>
      <c r="C6" s="67" t="s">
        <v>89</v>
      </c>
      <c r="D6" s="68" t="s">
        <v>26</v>
      </c>
      <c r="E6" s="68" t="s">
        <v>26</v>
      </c>
      <c r="F6" s="64">
        <v>44562</v>
      </c>
      <c r="G6" s="65"/>
      <c r="H6" s="74" t="s">
        <v>90</v>
      </c>
    </row>
    <row r="7" spans="2:8" x14ac:dyDescent="0.25">
      <c r="B7" s="66" t="s">
        <v>91</v>
      </c>
      <c r="C7" s="67" t="s">
        <v>92</v>
      </c>
      <c r="D7" s="68" t="s">
        <v>26</v>
      </c>
      <c r="E7" s="68" t="s">
        <v>26</v>
      </c>
      <c r="F7" s="64">
        <v>44562</v>
      </c>
      <c r="G7" s="65"/>
      <c r="H7" s="74" t="s">
        <v>93</v>
      </c>
    </row>
    <row r="8" spans="2:8" x14ac:dyDescent="0.25">
      <c r="B8" s="66" t="s">
        <v>94</v>
      </c>
      <c r="C8" s="67" t="s">
        <v>95</v>
      </c>
      <c r="D8" s="68" t="s">
        <v>26</v>
      </c>
      <c r="E8" s="68" t="s">
        <v>26</v>
      </c>
      <c r="F8" s="64">
        <v>44562</v>
      </c>
      <c r="G8" s="65"/>
      <c r="H8" s="74" t="s">
        <v>93</v>
      </c>
    </row>
    <row r="9" spans="2:8" x14ac:dyDescent="0.25">
      <c r="B9" s="66" t="s">
        <v>96</v>
      </c>
      <c r="C9" s="67" t="s">
        <v>97</v>
      </c>
      <c r="D9" s="68" t="s">
        <v>26</v>
      </c>
      <c r="E9" s="68" t="s">
        <v>26</v>
      </c>
      <c r="F9" s="64">
        <v>44562</v>
      </c>
      <c r="G9" s="65"/>
      <c r="H9" s="74" t="s">
        <v>93</v>
      </c>
    </row>
    <row r="10" spans="2:8" x14ac:dyDescent="0.25">
      <c r="B10" s="66" t="s">
        <v>98</v>
      </c>
      <c r="C10" s="67" t="s">
        <v>99</v>
      </c>
      <c r="D10" s="68" t="s">
        <v>26</v>
      </c>
      <c r="E10" s="68" t="s">
        <v>26</v>
      </c>
      <c r="F10" s="64">
        <v>44562</v>
      </c>
      <c r="G10" s="65"/>
      <c r="H10" s="74" t="s">
        <v>93</v>
      </c>
    </row>
    <row r="11" spans="2:8" x14ac:dyDescent="0.25">
      <c r="B11" s="66" t="s">
        <v>100</v>
      </c>
      <c r="C11" s="67" t="s">
        <v>101</v>
      </c>
      <c r="D11" s="68" t="s">
        <v>26</v>
      </c>
      <c r="E11" s="68" t="s">
        <v>26</v>
      </c>
      <c r="F11" s="64">
        <v>44562</v>
      </c>
      <c r="G11" s="65"/>
      <c r="H11" s="74" t="s">
        <v>93</v>
      </c>
    </row>
    <row r="12" spans="2:8" x14ac:dyDescent="0.25">
      <c r="B12" s="66" t="s">
        <v>102</v>
      </c>
      <c r="C12" s="67" t="s">
        <v>103</v>
      </c>
      <c r="D12" s="68" t="s">
        <v>26</v>
      </c>
      <c r="E12" s="68" t="s">
        <v>26</v>
      </c>
      <c r="F12" s="64">
        <v>44562</v>
      </c>
      <c r="G12" s="65"/>
      <c r="H12" s="74" t="s">
        <v>93</v>
      </c>
    </row>
    <row r="13" spans="2:8" x14ac:dyDescent="0.25">
      <c r="B13" s="66" t="s">
        <v>104</v>
      </c>
      <c r="C13" s="67" t="s">
        <v>105</v>
      </c>
      <c r="D13" s="68" t="s">
        <v>26</v>
      </c>
      <c r="E13" s="68" t="s">
        <v>26</v>
      </c>
      <c r="F13" s="64">
        <v>44562</v>
      </c>
      <c r="G13" s="65"/>
      <c r="H13" s="74" t="s">
        <v>93</v>
      </c>
    </row>
    <row r="14" spans="2:8" x14ac:dyDescent="0.25">
      <c r="B14" s="66" t="s">
        <v>106</v>
      </c>
      <c r="C14" s="67" t="s">
        <v>107</v>
      </c>
      <c r="D14" s="68" t="s">
        <v>26</v>
      </c>
      <c r="E14" s="68" t="s">
        <v>26</v>
      </c>
      <c r="F14" s="64">
        <v>44562</v>
      </c>
      <c r="G14" s="65"/>
      <c r="H14" s="74" t="s">
        <v>93</v>
      </c>
    </row>
    <row r="15" spans="2:8" x14ac:dyDescent="0.25">
      <c r="B15" s="66" t="s">
        <v>108</v>
      </c>
      <c r="C15" s="67" t="s">
        <v>109</v>
      </c>
      <c r="D15" s="68" t="s">
        <v>26</v>
      </c>
      <c r="E15" s="68" t="s">
        <v>26</v>
      </c>
      <c r="F15" s="64">
        <v>44562</v>
      </c>
      <c r="G15" s="65"/>
      <c r="H15" s="74" t="s">
        <v>93</v>
      </c>
    </row>
    <row r="16" spans="2:8" x14ac:dyDescent="0.25">
      <c r="B16" s="66" t="s">
        <v>110</v>
      </c>
      <c r="C16" s="67" t="s">
        <v>111</v>
      </c>
      <c r="D16" s="68" t="s">
        <v>26</v>
      </c>
      <c r="E16" s="68" t="s">
        <v>24</v>
      </c>
      <c r="F16" s="64">
        <v>44562</v>
      </c>
      <c r="G16" s="65"/>
      <c r="H16" s="74" t="s">
        <v>112</v>
      </c>
    </row>
    <row r="17" spans="2:8" x14ac:dyDescent="0.25">
      <c r="B17" s="66" t="s">
        <v>113</v>
      </c>
      <c r="C17" s="67" t="s">
        <v>114</v>
      </c>
      <c r="D17" s="68" t="s">
        <v>26</v>
      </c>
      <c r="E17" s="68" t="s">
        <v>24</v>
      </c>
      <c r="F17" s="64">
        <v>44562</v>
      </c>
      <c r="G17" s="65"/>
      <c r="H17" s="74" t="s">
        <v>112</v>
      </c>
    </row>
    <row r="18" spans="2:8" x14ac:dyDescent="0.25">
      <c r="B18" s="66" t="s">
        <v>115</v>
      </c>
      <c r="C18" s="67" t="s">
        <v>116</v>
      </c>
      <c r="D18" s="68" t="s">
        <v>26</v>
      </c>
      <c r="E18" s="68" t="s">
        <v>24</v>
      </c>
      <c r="F18" s="64">
        <v>44562</v>
      </c>
      <c r="G18" s="65"/>
      <c r="H18" s="74" t="s">
        <v>112</v>
      </c>
    </row>
    <row r="19" spans="2:8" x14ac:dyDescent="0.25">
      <c r="B19" s="66" t="s">
        <v>117</v>
      </c>
      <c r="C19" s="67" t="s">
        <v>118</v>
      </c>
      <c r="D19" s="68" t="s">
        <v>26</v>
      </c>
      <c r="E19" s="68" t="s">
        <v>24</v>
      </c>
      <c r="F19" s="64">
        <v>44562</v>
      </c>
      <c r="G19" s="65"/>
      <c r="H19" s="74" t="s">
        <v>112</v>
      </c>
    </row>
    <row r="20" spans="2:8" ht="28.5" x14ac:dyDescent="0.25">
      <c r="B20" s="66" t="s">
        <v>119</v>
      </c>
      <c r="C20" s="67" t="s">
        <v>120</v>
      </c>
      <c r="D20" s="68" t="s">
        <v>26</v>
      </c>
      <c r="E20" s="68" t="s">
        <v>24</v>
      </c>
      <c r="F20" s="64">
        <v>44562</v>
      </c>
      <c r="G20" s="65"/>
      <c r="H20" s="74" t="s">
        <v>112</v>
      </c>
    </row>
    <row r="21" spans="2:8" x14ac:dyDescent="0.25">
      <c r="B21" s="66" t="s">
        <v>121</v>
      </c>
      <c r="C21" s="67" t="s">
        <v>122</v>
      </c>
      <c r="D21" s="68" t="s">
        <v>26</v>
      </c>
      <c r="E21" s="68" t="s">
        <v>24</v>
      </c>
      <c r="F21" s="64">
        <v>44562</v>
      </c>
      <c r="G21" s="65"/>
      <c r="H21" s="74" t="s">
        <v>112</v>
      </c>
    </row>
    <row r="22" spans="2:8" x14ac:dyDescent="0.25">
      <c r="B22" s="66" t="s">
        <v>123</v>
      </c>
      <c r="C22" s="67" t="s">
        <v>124</v>
      </c>
      <c r="D22" s="68" t="s">
        <v>26</v>
      </c>
      <c r="E22" s="68" t="s">
        <v>24</v>
      </c>
      <c r="F22" s="64">
        <v>44562</v>
      </c>
      <c r="G22" s="65"/>
      <c r="H22" s="74" t="s">
        <v>112</v>
      </c>
    </row>
    <row r="23" spans="2:8" x14ac:dyDescent="0.25">
      <c r="B23" s="66" t="s">
        <v>125</v>
      </c>
      <c r="C23" s="67" t="s">
        <v>126</v>
      </c>
      <c r="D23" s="68" t="s">
        <v>26</v>
      </c>
      <c r="E23" s="68" t="s">
        <v>24</v>
      </c>
      <c r="F23" s="64">
        <v>44562</v>
      </c>
      <c r="G23" s="65"/>
      <c r="H23" s="74" t="s">
        <v>112</v>
      </c>
    </row>
    <row r="24" spans="2:8" ht="28.5" x14ac:dyDescent="0.25">
      <c r="B24" s="66" t="s">
        <v>127</v>
      </c>
      <c r="C24" s="67" t="s">
        <v>128</v>
      </c>
      <c r="D24" s="68" t="s">
        <v>26</v>
      </c>
      <c r="E24" s="68" t="s">
        <v>24</v>
      </c>
      <c r="F24" s="64">
        <v>44562</v>
      </c>
      <c r="G24" s="65"/>
      <c r="H24" s="74" t="s">
        <v>112</v>
      </c>
    </row>
    <row r="25" spans="2:8" x14ac:dyDescent="0.25">
      <c r="B25" s="66" t="s">
        <v>129</v>
      </c>
      <c r="C25" s="67" t="s">
        <v>130</v>
      </c>
      <c r="D25" s="68" t="s">
        <v>26</v>
      </c>
      <c r="E25" s="68" t="s">
        <v>24</v>
      </c>
      <c r="F25" s="64">
        <v>44562</v>
      </c>
      <c r="G25" s="65"/>
      <c r="H25" s="74" t="s">
        <v>112</v>
      </c>
    </row>
    <row r="26" spans="2:8" ht="28.5" x14ac:dyDescent="0.25">
      <c r="B26" s="66" t="s">
        <v>131</v>
      </c>
      <c r="C26" s="69" t="s">
        <v>132</v>
      </c>
      <c r="D26" s="68" t="s">
        <v>26</v>
      </c>
      <c r="E26" s="68" t="s">
        <v>26</v>
      </c>
      <c r="F26" s="64">
        <v>44562</v>
      </c>
      <c r="G26" s="65"/>
      <c r="H26" s="75" t="s">
        <v>133</v>
      </c>
    </row>
    <row r="27" spans="2:8" ht="28.5" x14ac:dyDescent="0.25">
      <c r="B27" s="70" t="s">
        <v>134</v>
      </c>
      <c r="C27" s="71" t="s">
        <v>135</v>
      </c>
      <c r="D27" s="72" t="s">
        <v>26</v>
      </c>
      <c r="E27" s="72" t="s">
        <v>26</v>
      </c>
      <c r="F27" s="64">
        <v>44562</v>
      </c>
      <c r="G27" s="65"/>
      <c r="H27" s="75" t="s">
        <v>133</v>
      </c>
    </row>
    <row r="28" spans="2:8" x14ac:dyDescent="0.25">
      <c r="B28" s="70" t="s">
        <v>136</v>
      </c>
      <c r="C28" s="71" t="s">
        <v>137</v>
      </c>
      <c r="D28" s="72" t="s">
        <v>26</v>
      </c>
      <c r="E28" s="72" t="s">
        <v>24</v>
      </c>
      <c r="F28" s="64">
        <v>44562</v>
      </c>
      <c r="G28" s="65"/>
      <c r="H28" s="76">
        <v>605</v>
      </c>
    </row>
    <row r="31" spans="2:8" x14ac:dyDescent="0.25">
      <c r="C31" s="51" t="s">
        <v>138</v>
      </c>
    </row>
    <row r="32" spans="2:8" x14ac:dyDescent="0.25">
      <c r="C32" s="2" t="s">
        <v>139</v>
      </c>
      <c r="D32" s="2" t="s">
        <v>140</v>
      </c>
    </row>
    <row r="33" spans="2:7" x14ac:dyDescent="0.25">
      <c r="C33" s="4" t="s">
        <v>141</v>
      </c>
      <c r="D33" s="4" t="s">
        <v>73</v>
      </c>
    </row>
    <row r="34" spans="2:7" x14ac:dyDescent="0.25">
      <c r="C34" s="4" t="s">
        <v>142</v>
      </c>
      <c r="D34" s="4" t="s">
        <v>73</v>
      </c>
    </row>
    <row r="35" spans="2:7" x14ac:dyDescent="0.25">
      <c r="C35" s="4" t="s">
        <v>143</v>
      </c>
      <c r="D35" s="4" t="s">
        <v>91</v>
      </c>
    </row>
    <row r="37" spans="2:7" ht="69" customHeight="1" x14ac:dyDescent="0.25">
      <c r="B37" s="36" t="s">
        <v>144</v>
      </c>
      <c r="C37" s="37"/>
      <c r="D37" s="37"/>
      <c r="E37" s="37"/>
      <c r="F37" s="37"/>
      <c r="G37" s="37"/>
    </row>
    <row r="52" spans="2:7" ht="159.75" customHeight="1" x14ac:dyDescent="0.25">
      <c r="B52" s="36" t="s">
        <v>145</v>
      </c>
      <c r="C52" s="37"/>
      <c r="D52" s="37"/>
      <c r="E52" s="37"/>
      <c r="F52" s="37"/>
      <c r="G52" s="37"/>
    </row>
    <row r="55" spans="2:7" x14ac:dyDescent="0.25">
      <c r="C55" s="51" t="s">
        <v>146</v>
      </c>
    </row>
    <row r="56" spans="2:7" x14ac:dyDescent="0.25">
      <c r="C56" s="2" t="s">
        <v>139</v>
      </c>
      <c r="D56" s="2" t="s">
        <v>140</v>
      </c>
    </row>
    <row r="57" spans="2:7" x14ac:dyDescent="0.25">
      <c r="C57" s="4" t="s">
        <v>141</v>
      </c>
      <c r="D57" s="4" t="s">
        <v>73</v>
      </c>
    </row>
    <row r="58" spans="2:7" x14ac:dyDescent="0.25">
      <c r="C58" s="4" t="s">
        <v>142</v>
      </c>
      <c r="D58" s="4" t="s">
        <v>73</v>
      </c>
    </row>
    <row r="59" spans="2:7" x14ac:dyDescent="0.25">
      <c r="C59" s="4" t="s">
        <v>143</v>
      </c>
      <c r="D59" s="4" t="s">
        <v>91</v>
      </c>
    </row>
    <row r="61" spans="2:7" ht="78.75" customHeight="1" x14ac:dyDescent="0.25">
      <c r="B61" s="36" t="s">
        <v>144</v>
      </c>
      <c r="C61" s="37"/>
      <c r="D61" s="37"/>
      <c r="E61" s="37"/>
      <c r="F61" s="37"/>
      <c r="G61" s="37"/>
    </row>
    <row r="63" spans="2:7" ht="93" customHeight="1" x14ac:dyDescent="0.25">
      <c r="C63" s="36" t="s">
        <v>147</v>
      </c>
      <c r="D63" s="37"/>
    </row>
    <row r="65" spans="3:4" ht="123" customHeight="1" x14ac:dyDescent="0.25">
      <c r="C65" s="48" t="s">
        <v>148</v>
      </c>
      <c r="D65" s="49"/>
    </row>
  </sheetData>
  <mergeCells count="11">
    <mergeCell ref="B37:G37"/>
    <mergeCell ref="B52:G52"/>
    <mergeCell ref="B61:G61"/>
    <mergeCell ref="C63:D63"/>
    <mergeCell ref="C65:D65"/>
    <mergeCell ref="B3:B4"/>
    <mergeCell ref="C3:C4"/>
    <mergeCell ref="D3:E3"/>
    <mergeCell ref="F3:F4"/>
    <mergeCell ref="G3:G4"/>
    <mergeCell ref="H3:H4"/>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6BBD46-0120-4D0A-9597-09A0621936AD}">
  <dimension ref="B3:H43"/>
  <sheetViews>
    <sheetView showGridLines="0" zoomScale="130" zoomScaleNormal="130" workbookViewId="0">
      <selection activeCell="C33" sqref="C33"/>
    </sheetView>
  </sheetViews>
  <sheetFormatPr baseColWidth="10" defaultRowHeight="15" x14ac:dyDescent="0.25"/>
  <cols>
    <col min="1" max="1" width="4.85546875" customWidth="1"/>
    <col min="2" max="2" width="22" customWidth="1"/>
    <col min="3" max="3" width="63.85546875" customWidth="1"/>
  </cols>
  <sheetData>
    <row r="3" spans="2:8" ht="15.75" thickBot="1" x14ac:dyDescent="0.3"/>
    <row r="4" spans="2:8" x14ac:dyDescent="0.25">
      <c r="B4" s="77" t="s">
        <v>149</v>
      </c>
      <c r="C4" s="78" t="s">
        <v>21</v>
      </c>
    </row>
    <row r="5" spans="2:8" x14ac:dyDescent="0.25">
      <c r="B5" s="81">
        <v>1</v>
      </c>
      <c r="C5" s="82" t="s">
        <v>150</v>
      </c>
      <c r="D5" s="37" t="s">
        <v>161</v>
      </c>
      <c r="E5" s="37"/>
      <c r="F5" s="37"/>
      <c r="G5" s="37"/>
      <c r="H5" s="37"/>
    </row>
    <row r="6" spans="2:8" x14ac:dyDescent="0.25">
      <c r="B6" s="81">
        <v>2</v>
      </c>
      <c r="C6" s="82" t="s">
        <v>151</v>
      </c>
      <c r="D6" s="37"/>
      <c r="E6" s="37"/>
      <c r="F6" s="37"/>
      <c r="G6" s="37"/>
      <c r="H6" s="37"/>
    </row>
    <row r="7" spans="2:8" x14ac:dyDescent="0.25">
      <c r="B7" s="81">
        <v>3</v>
      </c>
      <c r="C7" s="82" t="s">
        <v>152</v>
      </c>
      <c r="D7" s="37"/>
      <c r="E7" s="37"/>
      <c r="F7" s="37"/>
      <c r="G7" s="37"/>
      <c r="H7" s="37"/>
    </row>
    <row r="8" spans="2:8" x14ac:dyDescent="0.25">
      <c r="B8" s="81">
        <v>4</v>
      </c>
      <c r="C8" s="82" t="s">
        <v>153</v>
      </c>
      <c r="D8" s="37"/>
      <c r="E8" s="37"/>
      <c r="F8" s="37"/>
      <c r="G8" s="37"/>
      <c r="H8" s="37"/>
    </row>
    <row r="9" spans="2:8" x14ac:dyDescent="0.25">
      <c r="B9" s="81">
        <v>5</v>
      </c>
      <c r="C9" s="82" t="s">
        <v>154</v>
      </c>
      <c r="D9" s="37"/>
      <c r="E9" s="37"/>
      <c r="F9" s="37"/>
      <c r="G9" s="37"/>
      <c r="H9" s="37"/>
    </row>
    <row r="10" spans="2:8" x14ac:dyDescent="0.25">
      <c r="B10" s="81">
        <v>6</v>
      </c>
      <c r="C10" s="82" t="s">
        <v>155</v>
      </c>
      <c r="D10" s="37"/>
      <c r="E10" s="37"/>
      <c r="F10" s="37"/>
      <c r="G10" s="37"/>
      <c r="H10" s="37"/>
    </row>
    <row r="11" spans="2:8" x14ac:dyDescent="0.25">
      <c r="B11" s="68">
        <v>7</v>
      </c>
      <c r="C11" s="79" t="s">
        <v>156</v>
      </c>
    </row>
    <row r="12" spans="2:8" x14ac:dyDescent="0.25">
      <c r="B12" s="68">
        <v>8</v>
      </c>
      <c r="C12" s="79" t="s">
        <v>157</v>
      </c>
    </row>
    <row r="13" spans="2:8" x14ac:dyDescent="0.25">
      <c r="B13" s="68">
        <v>9</v>
      </c>
      <c r="C13" s="79" t="s">
        <v>158</v>
      </c>
    </row>
    <row r="14" spans="2:8" x14ac:dyDescent="0.25">
      <c r="B14" s="68">
        <v>10</v>
      </c>
      <c r="C14" s="79" t="s">
        <v>159</v>
      </c>
    </row>
    <row r="15" spans="2:8" x14ac:dyDescent="0.25">
      <c r="B15" s="80">
        <v>99</v>
      </c>
      <c r="C15" s="79" t="s">
        <v>160</v>
      </c>
    </row>
    <row r="17" spans="2:8" ht="15.75" thickBot="1" x14ac:dyDescent="0.3"/>
    <row r="18" spans="2:8" x14ac:dyDescent="0.25">
      <c r="B18" s="77" t="s">
        <v>162</v>
      </c>
      <c r="C18" s="78" t="s">
        <v>21</v>
      </c>
    </row>
    <row r="19" spans="2:8" ht="43.5" customHeight="1" x14ac:dyDescent="0.25">
      <c r="B19" s="81">
        <v>1</v>
      </c>
      <c r="C19" s="82" t="s">
        <v>163</v>
      </c>
      <c r="D19" s="36" t="s">
        <v>172</v>
      </c>
      <c r="E19" s="37"/>
      <c r="F19" s="37"/>
      <c r="G19" s="37"/>
      <c r="H19" s="37"/>
    </row>
    <row r="20" spans="2:8" ht="41.25" customHeight="1" x14ac:dyDescent="0.25">
      <c r="B20" s="81">
        <v>2</v>
      </c>
      <c r="C20" s="82" t="s">
        <v>164</v>
      </c>
      <c r="D20" s="37"/>
      <c r="E20" s="37"/>
      <c r="F20" s="37"/>
      <c r="G20" s="37"/>
      <c r="H20" s="37"/>
    </row>
    <row r="21" spans="2:8" ht="48.75" customHeight="1" x14ac:dyDescent="0.25">
      <c r="B21" s="81">
        <v>3</v>
      </c>
      <c r="C21" s="82" t="s">
        <v>165</v>
      </c>
      <c r="D21" s="37"/>
      <c r="E21" s="37"/>
      <c r="F21" s="37"/>
      <c r="G21" s="37"/>
      <c r="H21" s="37"/>
    </row>
    <row r="22" spans="2:8" x14ac:dyDescent="0.25">
      <c r="B22" s="68">
        <v>4</v>
      </c>
      <c r="C22" s="79" t="s">
        <v>166</v>
      </c>
    </row>
    <row r="23" spans="2:8" x14ac:dyDescent="0.25">
      <c r="B23" s="68">
        <v>5</v>
      </c>
      <c r="C23" s="79" t="s">
        <v>167</v>
      </c>
    </row>
    <row r="24" spans="2:8" x14ac:dyDescent="0.25">
      <c r="B24" s="68">
        <v>6</v>
      </c>
      <c r="C24" s="79" t="s">
        <v>168</v>
      </c>
    </row>
    <row r="25" spans="2:8" x14ac:dyDescent="0.25">
      <c r="B25" s="68">
        <v>7</v>
      </c>
      <c r="C25" s="79" t="s">
        <v>169</v>
      </c>
    </row>
    <row r="26" spans="2:8" x14ac:dyDescent="0.25">
      <c r="B26" s="68">
        <v>8</v>
      </c>
      <c r="C26" s="79" t="s">
        <v>170</v>
      </c>
    </row>
    <row r="27" spans="2:8" x14ac:dyDescent="0.25">
      <c r="B27" s="68">
        <v>99</v>
      </c>
      <c r="C27" s="79" t="s">
        <v>171</v>
      </c>
    </row>
    <row r="29" spans="2:8" ht="15.75" thickBot="1" x14ac:dyDescent="0.3"/>
    <row r="30" spans="2:8" x14ac:dyDescent="0.25">
      <c r="B30" s="77" t="s">
        <v>173</v>
      </c>
      <c r="C30" s="78" t="s">
        <v>21</v>
      </c>
    </row>
    <row r="31" spans="2:8" ht="28.5" x14ac:dyDescent="0.25">
      <c r="B31" s="68">
        <v>2</v>
      </c>
      <c r="C31" s="79" t="s">
        <v>174</v>
      </c>
    </row>
    <row r="32" spans="2:8" x14ac:dyDescent="0.25">
      <c r="B32" s="68">
        <v>3</v>
      </c>
      <c r="C32" s="79" t="s">
        <v>175</v>
      </c>
    </row>
    <row r="33" spans="2:3" x14ac:dyDescent="0.25">
      <c r="B33" s="68">
        <v>4</v>
      </c>
      <c r="C33" s="79" t="s">
        <v>176</v>
      </c>
    </row>
    <row r="34" spans="2:3" x14ac:dyDescent="0.25">
      <c r="B34" s="68">
        <v>5</v>
      </c>
      <c r="C34" s="79" t="s">
        <v>177</v>
      </c>
    </row>
    <row r="35" spans="2:3" x14ac:dyDescent="0.25">
      <c r="B35" s="68">
        <v>6</v>
      </c>
      <c r="C35" s="79" t="s">
        <v>178</v>
      </c>
    </row>
    <row r="36" spans="2:3" x14ac:dyDescent="0.25">
      <c r="B36" s="68">
        <v>7</v>
      </c>
      <c r="C36" s="79" t="s">
        <v>179</v>
      </c>
    </row>
    <row r="37" spans="2:3" x14ac:dyDescent="0.25">
      <c r="B37" s="68">
        <v>8</v>
      </c>
      <c r="C37" s="79" t="s">
        <v>180</v>
      </c>
    </row>
    <row r="38" spans="2:3" x14ac:dyDescent="0.25">
      <c r="B38" s="68">
        <v>9</v>
      </c>
      <c r="C38" s="79" t="s">
        <v>181</v>
      </c>
    </row>
    <row r="39" spans="2:3" x14ac:dyDescent="0.25">
      <c r="B39" s="68">
        <v>10</v>
      </c>
      <c r="C39" s="79" t="s">
        <v>182</v>
      </c>
    </row>
    <row r="40" spans="2:3" x14ac:dyDescent="0.25">
      <c r="B40" s="68">
        <v>11</v>
      </c>
      <c r="C40" s="79" t="s">
        <v>183</v>
      </c>
    </row>
    <row r="41" spans="2:3" x14ac:dyDescent="0.25">
      <c r="B41" s="68">
        <v>12</v>
      </c>
      <c r="C41" s="79" t="s">
        <v>184</v>
      </c>
    </row>
    <row r="42" spans="2:3" x14ac:dyDescent="0.25">
      <c r="B42" s="68">
        <v>13</v>
      </c>
      <c r="C42" s="79" t="s">
        <v>185</v>
      </c>
    </row>
    <row r="43" spans="2:3" x14ac:dyDescent="0.25">
      <c r="B43" s="68">
        <v>99</v>
      </c>
      <c r="C43" s="79" t="s">
        <v>186</v>
      </c>
    </row>
  </sheetData>
  <mergeCells count="2">
    <mergeCell ref="D5:H10"/>
    <mergeCell ref="D19:H2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FORMA</vt:lpstr>
      <vt:lpstr>DEVOLUCION</vt:lpstr>
      <vt:lpstr>VENTA</vt:lpstr>
      <vt:lpstr>USO</vt:lpstr>
      <vt:lpstr>Hoja6</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ALBERTO MONROY</dc:creator>
  <cp:lastModifiedBy>ALBERTO MONROY</cp:lastModifiedBy>
  <dcterms:created xsi:type="dcterms:W3CDTF">2025-04-25T15:08:02Z</dcterms:created>
  <dcterms:modified xsi:type="dcterms:W3CDTF">2025-04-25T19:43:50Z</dcterms:modified>
</cp:coreProperties>
</file>