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Amsy\ams\KINGSTON NEGRA\CURSOS\COFIDE\24-04-2024 TRATAMIENTO FISCAL IVA ACREDITABLE\"/>
    </mc:Choice>
  </mc:AlternateContent>
  <xr:revisionPtr revIDLastSave="0" documentId="13_ncr:1_{524ED3D8-237E-4072-A6C6-CA9EF608B706}" xr6:coauthVersionLast="47" xr6:coauthVersionMax="47" xr10:uidLastSave="{00000000-0000-0000-0000-000000000000}"/>
  <bookViews>
    <workbookView xWindow="-120" yWindow="-120" windowWidth="29040" windowHeight="15720" activeTab="8" xr2:uid="{8D86D747-9C88-4423-9506-BD66624BEBEE}"/>
  </bookViews>
  <sheets>
    <sheet name="COMPENSACION" sheetId="1" r:id="rId1"/>
    <sheet name="NOBJETO" sheetId="2" r:id="rId2"/>
    <sheet name="ACREDITAMIENTO" sheetId="4" r:id="rId3"/>
    <sheet name="ARETENCION" sheetId="5" r:id="rId4"/>
    <sheet name="IMPORTACIONI" sheetId="6" r:id="rId5"/>
    <sheet name="PAGOO" sheetId="7" r:id="rId6"/>
    <sheet name="FACTOR" sheetId="8" r:id="rId7"/>
    <sheet name="PARCIAL" sheetId="9" r:id="rId8"/>
    <sheet name="RETENCION" sheetId="10" r:id="rId9"/>
    <sheet name="CATALOGO" sheetId="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 l="1"/>
  <c r="C11" i="10"/>
  <c r="C10" i="10"/>
  <c r="C9" i="10"/>
  <c r="C19" i="9"/>
  <c r="C20" i="9"/>
  <c r="E20" i="9" s="1"/>
  <c r="C18" i="9"/>
  <c r="E19" i="9"/>
  <c r="D15" i="9"/>
  <c r="D14" i="9"/>
  <c r="D13" i="9"/>
  <c r="D7" i="9"/>
  <c r="E7" i="9"/>
  <c r="C7" i="9"/>
  <c r="E6" i="9"/>
  <c r="E5" i="9"/>
  <c r="E4" i="9"/>
  <c r="D4" i="9"/>
  <c r="C37" i="7"/>
  <c r="C36" i="7"/>
  <c r="C32" i="7"/>
  <c r="D7" i="6"/>
  <c r="C8" i="5"/>
  <c r="D12" i="5"/>
  <c r="C10" i="5"/>
  <c r="C9" i="5"/>
  <c r="C15" i="4"/>
  <c r="C14" i="4"/>
  <c r="C13" i="4"/>
  <c r="B13" i="4"/>
  <c r="C10" i="4"/>
  <c r="C7" i="4"/>
  <c r="C6" i="4"/>
  <c r="J30" i="2"/>
  <c r="H30" i="2"/>
  <c r="F30" i="2"/>
  <c r="D30" i="2"/>
  <c r="B30" i="2"/>
  <c r="D5" i="3"/>
  <c r="D6" i="3"/>
  <c r="D7" i="3"/>
  <c r="D8" i="3"/>
  <c r="D4" i="3"/>
  <c r="C34" i="1"/>
  <c r="C21" i="9" l="1"/>
  <c r="D18" i="9"/>
  <c r="D21" i="9" s="1"/>
  <c r="E18" i="9" l="1"/>
  <c r="E2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MENMON</author>
  </authors>
  <commentList>
    <comment ref="B52" authorId="0" shapeId="0" xr:uid="{67647AC3-253F-46AD-A96A-A43E61EE1746}">
      <text>
        <r>
          <rPr>
            <b/>
            <sz val="9"/>
            <color indexed="81"/>
            <rFont val="Tahoma"/>
            <family val="2"/>
          </rPr>
          <t>EN LAS DEDUCCIONES PARCIALMENTE DEDUCIBLES SE INDICARÁ EL MONTO QUE NO SEA DEDUCIBLE PARA EFECTOS DEL ISR; EJEMPLO: EN UN GASTO DONDE EL 80% ES DEDUCIBLE Y EL 20% NO ES DEDUCIBLE, EL IVA QUE SE ANOTARÁ EN ESTE CAMPO ES EL QUE CORRESPONDA AL 20%</t>
        </r>
      </text>
    </comment>
  </commentList>
</comments>
</file>

<file path=xl/sharedStrings.xml><?xml version="1.0" encoding="utf-8"?>
<sst xmlns="http://schemas.openxmlformats.org/spreadsheetml/2006/main" count="148" uniqueCount="90">
  <si>
    <t>CFDI de tipo ingreso recibido</t>
  </si>
  <si>
    <t>Forma de pago</t>
  </si>
  <si>
    <t>Método de pago</t>
  </si>
  <si>
    <t>Importe</t>
  </si>
  <si>
    <t>IVA</t>
  </si>
  <si>
    <t>Total</t>
  </si>
  <si>
    <t>PUE</t>
  </si>
  <si>
    <t>IVA acreditable pagado, por compesación no se puede acreditar</t>
  </si>
  <si>
    <t>IVA no acreditable deducible</t>
  </si>
  <si>
    <t>Emisor</t>
  </si>
  <si>
    <t>Régimen fiscal</t>
  </si>
  <si>
    <t>c_ObjetoImp</t>
  </si>
  <si>
    <t>Descripción</t>
  </si>
  <si>
    <t>01</t>
  </si>
  <si>
    <t>No objeto de impuesto.</t>
  </si>
  <si>
    <t>02</t>
  </si>
  <si>
    <t>Sí objeto de impuesto.</t>
  </si>
  <si>
    <t>03</t>
  </si>
  <si>
    <t>Sí objeto del impuesto y no obligado al desglose.</t>
  </si>
  <si>
    <t>04</t>
  </si>
  <si>
    <t>Sí objeto del impuesto y no causa impuesto.</t>
  </si>
  <si>
    <t>05</t>
  </si>
  <si>
    <t>Sí objeto del impuesto, IVA crédito PODEBI.</t>
  </si>
  <si>
    <t>Nodo concepto</t>
  </si>
  <si>
    <t>Clave de unidad de medida</t>
  </si>
  <si>
    <t>Clave de producto / servicio</t>
  </si>
  <si>
    <t>Unidad</t>
  </si>
  <si>
    <t>Valor unitario</t>
  </si>
  <si>
    <t>Cantidad</t>
  </si>
  <si>
    <t>Descuento</t>
  </si>
  <si>
    <t>Objeto</t>
  </si>
  <si>
    <t>02 Sí objeto de impuesto.</t>
  </si>
  <si>
    <t>Costo</t>
  </si>
  <si>
    <t>Compra de un automóvil es de gasolina</t>
  </si>
  <si>
    <t>Límite de deducción para ISR</t>
  </si>
  <si>
    <t>IVA acreditable</t>
  </si>
  <si>
    <t>Factor para el IVA acreditable (artículo 5 fracción I LIVA)</t>
  </si>
  <si>
    <t>(/) Costo automóvil</t>
  </si>
  <si>
    <t>(=) Factor</t>
  </si>
  <si>
    <t>Artículo 4-A LIVA</t>
  </si>
  <si>
    <t>Artículo 1 LIEPS y 1 LIVA</t>
  </si>
  <si>
    <t>Artículo 19 fracción II LIEPS, artículo 23 LIF vigente al 31/12/2021</t>
  </si>
  <si>
    <t>Artículo 18-A fracción I inciso b) LIVA</t>
  </si>
  <si>
    <t>D.O.F 13/10/2023</t>
  </si>
  <si>
    <t>Pago de flete</t>
  </si>
  <si>
    <t>Fecha</t>
  </si>
  <si>
    <t>Ret. IVA</t>
  </si>
  <si>
    <t>IVA acreditable de marzo 2024</t>
  </si>
  <si>
    <t>Renta de plataforma para cursos, reuniones, etc.</t>
  </si>
  <si>
    <t>Factura del extranjero</t>
  </si>
  <si>
    <t>IVA por pagar de importación</t>
  </si>
  <si>
    <t>Valor de los actos o actividades pagados en la importación de bienes y servicios a la tasa del 15% ó 16%de IVA</t>
  </si>
  <si>
    <t>Se reporta en la DIOT del mes de abril</t>
  </si>
  <si>
    <t>Compra de una computadora</t>
  </si>
  <si>
    <t>La tarjeta de crédito es de uno de los socios</t>
  </si>
  <si>
    <t>V. Cuando se esté obligado al pago del impuesto al valor agregado o cuando sea aplicable la tasa de 0%, sólo por una parte de las actividades que realice el contribuyente, se estará a lo siguiente:
a) Cuando el impuesto al valor agregado trasladado o pagado en la importación, corresponda a erogaciones por la adquisición de bienes distintos a las inversiones a que se refiere el inciso d) de esta fracción, por la adquisición de servicios o por el uso o goce temporal de bienes, que se utilicen exclusivamente para realizar las actividades por las que se deba pagar el impuesto al valor agregado o les sea aplicable la tasa de 0%, dicho impuesto será acreditable en su totalidad;</t>
  </si>
  <si>
    <t>Articulo 5 LIVA</t>
  </si>
  <si>
    <t>b) Cuando el impuesto al valor agregado trasladado o pagado en la importación corresponda a erogaciones por la adquisición de bienes distintos a las inversiones a que se refiere el inciso d) de esta fracción, por la adquisición de servicios o por el uso o goce temporal de bienes, que se utilicen exclusivamente para realizar las actividades por las que no se deba pagar el impuesto al valor agregado, incluyendo aquéllas a que se refiere el artículo 4o.-A de esta Ley, dicho impuesto no será acreditable;</t>
  </si>
  <si>
    <t>No acreditable</t>
  </si>
  <si>
    <t>c) Cuando el contribuyente utilice indistintamente bienes diferentes a las inversiones a que se refiere el inciso d) de esta fracción, servicios o el uso o goce temporal de bienes, para realizar las actividades por las que se deba pagar el impuesto al valor agregado, para
realizar actividades a las que conforme esta Ley les sea aplicable la tasa de 0%, para realizar las actividades por las que no se deba pagar el impuesto que establece esta Ley,incluyendo aquéllas a que se refiere el artículo 4o.-A de la misma, el acreditamiento procederá únicamente en la proporción en la que el valor de las actividades por las que deba pagarse el impuesto al valor agregado o a las que se aplique la tasa de 0%, represente en el valor total de las actividades mencionadas que el contribuyente realice
en el mes de que se trate, incluyendo los actos o actividades a que se refiere el artículo 4o.-A de esta Ley, y</t>
  </si>
  <si>
    <r>
      <t xml:space="preserve">Por factor </t>
    </r>
    <r>
      <rPr>
        <sz val="11"/>
        <color theme="1"/>
        <rFont val="Calibri"/>
        <family val="2"/>
      </rPr>
      <t>①</t>
    </r>
  </si>
  <si>
    <t>①</t>
  </si>
  <si>
    <t>Actividades gravados y tasa 0%</t>
  </si>
  <si>
    <t>(/) Total de actividades (gravadas, tasa 0%, exentas y no objeto)</t>
  </si>
  <si>
    <t>Opción artículo 5-B primer párrafo LIVA aplicar el factor del año inmediato anterior</t>
  </si>
  <si>
    <t>Actividades gravados y tasa 0% de todo al año anterior al de pago</t>
  </si>
  <si>
    <t>(/) Total de actividades (gravadas, tasa 0%, exentas y no objeto) de todo el año anterior al de pago</t>
  </si>
  <si>
    <t>d) Tratándose de las inversiones a que se refiere la Ley del Impuesto sobre la Renta, el impuesto al valor agregado que le haya sido trasladado al contribuyente en su adquisición o el pagado en su importación será acreditable considerando el destino habitual que dichas inversiones tengan para realizar las actividades por las que se deba o no pagar el impuesto establecido en esta Ley, incluyendo aquéllas a que se refiere el artículo 4o.-A de la misma, o a las que se les aplique la tasa de 0%, debiendo efectuar el ajuste que proceda cuando se altere el destino mencionado. Para tales efectos se procederá en la forma siguiente:</t>
  </si>
  <si>
    <t>1. Cuando se trate de inversiones que se destinen en forma exclusiva para realizar actividades por las que el contribuyente esté obligado al pago del impuesto al valor agregado o a las que les sea aplicable la tasa de 0%, el impuesto al valor agregado que haya sido trasladado al contribuyente o el pagado en su importación, será acreditable en su totalidad en el mes de que se trate.</t>
  </si>
  <si>
    <t>2. Cuando se trate de inversiones que se destinen en forma exclusiva para realizar actividades por las que el contribuyente no esté obligado al pago del impuesto que establece esta Ley, incluyendo aquéllas a que se refiere el artículo 4o.-A de la misma, el impuesto al valor agregado que haya sido efectivamente trasladado al contribuyente o pagado en la importación no será acreditable.</t>
  </si>
  <si>
    <t>3. Cuando el contribuyente utilice las inversiones indistintamente para realizar tanto actividades por las que se deba pagar el impuesto al valor agregado o les sea aplicable la tasa de 0%, así como para actividades por las que no esté obligado al pago del impuesto que establece esta Ley, incluyendo aquéllas a que se refiere el artículo 4o.-A de la misma, el impuesto al valor agregado trasladado al contribuyente o el pagado en la importación, será acreditable en la proporción en la que el valor de las actividades por las que deba pagarse el impuesto al valor agregado o se aplique la tasa de 0%, represente en el valor total de las actividades mencionadas, incluyendo los actos o actividades a que se refiere el artículo 4o.-A de esta Ley, que el contribuyente realice en el mes de que se trate debiendo, en su caso, aplicar el ajuste a que se refiere el artículo 5o.-A de esta Ley.
Los contribuyentes que efectúen el acreditamiento en los términos previstos en el párrafo anterior, deberán aplicarlo a todas las inversiones que adquieran o importen en un período de cuando menos sesenta meses contados a partir del mes en el que se haya realizado el acreditamiento de que se trate.
A las inversiones cuyo acreditamiento se haya realizado conforme a lo dispuesto en el artículo 5o.-B de esta Ley, no les será aplicable el procedimiento establecido en el primer párrafo de este numeral.</t>
  </si>
  <si>
    <t>4. Cuando las inversiones a que se refieren los numerales 1 y 2 de este inciso dejen de destinarse en forma exclusiva a las actividades previstas en dichos numerales, en el mes en el que ello ocurra, se deberá aplicar el ajuste previsto en el artículo 5o.-A de esta Ley.</t>
  </si>
  <si>
    <t>Venta</t>
  </si>
  <si>
    <t>Producto 1</t>
  </si>
  <si>
    <t>Producto 2</t>
  </si>
  <si>
    <t>Producto 3</t>
  </si>
  <si>
    <t>Exento</t>
  </si>
  <si>
    <t>El cliente paga en forma parcial</t>
  </si>
  <si>
    <t>Factor</t>
  </si>
  <si>
    <t>Importe cobrado</t>
  </si>
  <si>
    <t>(/) Total de la venta</t>
  </si>
  <si>
    <t>Emisor persona física sercios profesionales</t>
  </si>
  <si>
    <t>Ret. ISR</t>
  </si>
  <si>
    <t>Fecha de la operación</t>
  </si>
  <si>
    <t>Fecha de emisión del comprobante</t>
  </si>
  <si>
    <t>Receptor persona moral</t>
  </si>
  <si>
    <t>Acredita el IVA</t>
  </si>
  <si>
    <t>Marzo 2024</t>
  </si>
  <si>
    <t>Se acredita en marzo</t>
  </si>
  <si>
    <t>No cuenta con el CFDI en marzo para el acreditamiento del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</si>
</sst>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000000"/>
      <name val="Arial"/>
      <family val="2"/>
    </font>
    <font>
      <sz val="11"/>
      <color theme="1"/>
      <name val="Arial"/>
      <family val="2"/>
    </font>
    <font>
      <b/>
      <sz val="11"/>
      <color rgb="FFFF0000"/>
      <name val="Aptos Narrow"/>
      <family val="2"/>
      <scheme val="minor"/>
    </font>
    <font>
      <sz val="10"/>
      <name val="Arial"/>
      <family val="2"/>
    </font>
    <font>
      <b/>
      <sz val="10"/>
      <name val="Arial"/>
      <family val="2"/>
    </font>
    <font>
      <b/>
      <sz val="9"/>
      <color indexed="81"/>
      <name val="Tahoma"/>
      <family val="2"/>
    </font>
    <font>
      <sz val="11"/>
      <color theme="1"/>
      <name val="Calibri"/>
      <family val="2"/>
    </font>
    <font>
      <sz val="8"/>
      <name val="Aptos Narrow"/>
      <family val="2"/>
      <scheme val="minor"/>
    </font>
    <font>
      <b/>
      <sz val="11"/>
      <color rgb="FFFFFF00"/>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C00000"/>
        <bgColor indexed="64"/>
      </patternFill>
    </fill>
  </fills>
  <borders count="6">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6" fillId="0" borderId="0"/>
    <xf numFmtId="0" fontId="6" fillId="0" borderId="0"/>
  </cellStyleXfs>
  <cellXfs count="35">
    <xf numFmtId="0" fontId="0" fillId="0" borderId="0" xfId="0"/>
    <xf numFmtId="0" fontId="2" fillId="0" borderId="0" xfId="0" applyFont="1"/>
    <xf numFmtId="4" fontId="0" fillId="0" borderId="0" xfId="0" applyNumberForma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xf numFmtId="0" fontId="0" fillId="0" borderId="2" xfId="0" applyBorder="1"/>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0" xfId="0" applyFont="1"/>
    <xf numFmtId="0" fontId="0" fillId="0" borderId="2" xfId="0" applyBorder="1" applyAlignment="1">
      <alignment horizontal="left"/>
    </xf>
    <xf numFmtId="0" fontId="2" fillId="0" borderId="0" xfId="0" applyFont="1" applyAlignment="1">
      <alignment horizontal="center"/>
    </xf>
    <xf numFmtId="14" fontId="0" fillId="0" borderId="0" xfId="0" applyNumberFormat="1"/>
    <xf numFmtId="0" fontId="0" fillId="0" borderId="0" xfId="0" quotePrefix="1"/>
    <xf numFmtId="4" fontId="5" fillId="0" borderId="0" xfId="0" applyNumberFormat="1" applyFont="1"/>
    <xf numFmtId="1" fontId="6" fillId="0" borderId="0" xfId="3" applyNumberFormat="1" applyProtection="1">
      <protection locked="0"/>
    </xf>
    <xf numFmtId="0" fontId="7" fillId="3" borderId="3"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2" fillId="4" borderId="4" xfId="0" applyFont="1" applyFill="1" applyBorder="1" applyAlignment="1">
      <alignment horizontal="center"/>
    </xf>
    <xf numFmtId="9" fontId="0" fillId="0" borderId="2" xfId="1" applyFont="1" applyBorder="1" applyAlignment="1">
      <alignment horizontal="center" vertical="center"/>
    </xf>
    <xf numFmtId="0" fontId="0" fillId="0" borderId="2" xfId="0" applyBorder="1" applyAlignment="1">
      <alignment horizontal="justify" wrapText="1"/>
    </xf>
    <xf numFmtId="0" fontId="0" fillId="0" borderId="2" xfId="0" applyBorder="1" applyAlignment="1">
      <alignment horizontal="center" vertical="center"/>
    </xf>
    <xf numFmtId="0" fontId="9" fillId="0" borderId="0" xfId="0" applyFont="1" applyAlignment="1">
      <alignment horizontal="center"/>
    </xf>
    <xf numFmtId="0" fontId="0" fillId="0" borderId="0" xfId="0" applyFill="1" applyBorder="1" applyAlignment="1">
      <alignment horizontal="justify" wrapText="1"/>
    </xf>
    <xf numFmtId="0" fontId="2" fillId="0" borderId="0" xfId="0" applyFont="1" applyFill="1" applyBorder="1" applyAlignment="1">
      <alignment horizontal="justify" wrapText="1"/>
    </xf>
    <xf numFmtId="0" fontId="0" fillId="5" borderId="0" xfId="0" applyFill="1"/>
    <xf numFmtId="0" fontId="0" fillId="0" borderId="5" xfId="0" applyBorder="1" applyAlignment="1">
      <alignment horizontal="center" vertical="center"/>
    </xf>
    <xf numFmtId="0" fontId="0" fillId="5" borderId="2" xfId="0" applyFill="1" applyBorder="1"/>
    <xf numFmtId="0" fontId="0" fillId="0" borderId="2" xfId="0" applyBorder="1" applyAlignment="1">
      <alignment horizontal="justify" vertical="center" wrapText="1"/>
    </xf>
    <xf numFmtId="0" fontId="0" fillId="0" borderId="2" xfId="0" applyBorder="1" applyAlignment="1">
      <alignment vertical="center" wrapText="1"/>
    </xf>
    <xf numFmtId="0" fontId="2" fillId="6" borderId="2" xfId="0" applyFont="1" applyFill="1" applyBorder="1" applyAlignment="1">
      <alignment horizontal="center" vertical="center"/>
    </xf>
    <xf numFmtId="164" fontId="0" fillId="0" borderId="0" xfId="0" applyNumberFormat="1"/>
    <xf numFmtId="4" fontId="2" fillId="0" borderId="0" xfId="0" applyNumberFormat="1" applyFont="1"/>
    <xf numFmtId="0" fontId="11" fillId="7" borderId="0" xfId="0" applyFont="1" applyFill="1" applyAlignment="1">
      <alignment horizontal="center" wrapText="1"/>
    </xf>
  </cellXfs>
  <cellStyles count="4">
    <cellStyle name="Normal" xfId="0" builtinId="0"/>
    <cellStyle name="Normal 2" xfId="2" xr:uid="{952846CA-80A4-4F33-9F38-C8062247ED0A}"/>
    <cellStyle name="Normal 3" xfId="3" xr:uid="{A9661F97-C9AB-4807-BDD4-14CEAC04CC57}"/>
    <cellStyle name="Porcentaje" xfId="1" builtinId="5"/>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B53707B-CA35-4AB3-9E26-F2933D2BACF9}"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s-MX"/>
        </a:p>
      </dgm:t>
    </dgm:pt>
    <dgm:pt modelId="{DA943388-263A-4888-82C8-BC3724C91D35}">
      <dgm:prSet phldrT="[Texto]"/>
      <dgm:spPr/>
      <dgm:t>
        <a:bodyPr/>
        <a:lstStyle/>
        <a:p>
          <a:r>
            <a:rPr lang="es-MX"/>
            <a:t>Prestación de servicios profesionales</a:t>
          </a:r>
        </a:p>
      </dgm:t>
    </dgm:pt>
    <dgm:pt modelId="{B3EC413B-6DBB-4AB1-8718-C725DEC0B3E2}" type="parTrans" cxnId="{0FF2E1AC-E569-4A5D-A270-37E68BA0EE31}">
      <dgm:prSet/>
      <dgm:spPr/>
      <dgm:t>
        <a:bodyPr/>
        <a:lstStyle/>
        <a:p>
          <a:endParaRPr lang="es-MX"/>
        </a:p>
      </dgm:t>
    </dgm:pt>
    <dgm:pt modelId="{2735C7CD-536F-4ACE-B5FC-1E21EC40983C}" type="sibTrans" cxnId="{0FF2E1AC-E569-4A5D-A270-37E68BA0EE31}">
      <dgm:prSet/>
      <dgm:spPr/>
      <dgm:t>
        <a:bodyPr/>
        <a:lstStyle/>
        <a:p>
          <a:endParaRPr lang="es-MX"/>
        </a:p>
      </dgm:t>
    </dgm:pt>
    <dgm:pt modelId="{33F76F5E-9E10-45ED-B3C5-05FFA3285772}">
      <dgm:prSet phldrT="[Texto]"/>
      <dgm:spPr/>
      <dgm:t>
        <a:bodyPr/>
        <a:lstStyle/>
        <a:p>
          <a:r>
            <a:rPr lang="es-MX"/>
            <a:t>Consulta en territorio nacional</a:t>
          </a:r>
        </a:p>
      </dgm:t>
    </dgm:pt>
    <dgm:pt modelId="{54A5EA57-86A5-40A7-91B9-2F02CEABE0C7}" type="parTrans" cxnId="{9169BD6A-9EAF-46DC-BD85-5C1E9F8982FB}">
      <dgm:prSet/>
      <dgm:spPr/>
      <dgm:t>
        <a:bodyPr/>
        <a:lstStyle/>
        <a:p>
          <a:endParaRPr lang="es-MX"/>
        </a:p>
      </dgm:t>
    </dgm:pt>
    <dgm:pt modelId="{1C041C07-F174-4119-9083-0EC17D39725B}" type="sibTrans" cxnId="{9169BD6A-9EAF-46DC-BD85-5C1E9F8982FB}">
      <dgm:prSet/>
      <dgm:spPr/>
      <dgm:t>
        <a:bodyPr/>
        <a:lstStyle/>
        <a:p>
          <a:endParaRPr lang="es-MX"/>
        </a:p>
      </dgm:t>
    </dgm:pt>
    <dgm:pt modelId="{1AD965C5-4320-4A2C-AB52-84E1A71FE7E7}">
      <dgm:prSet phldrT="[Texto]"/>
      <dgm:spPr/>
      <dgm:t>
        <a:bodyPr/>
        <a:lstStyle/>
        <a:p>
          <a:r>
            <a:rPr lang="es-MX"/>
            <a:t>02 Si objeto de impuesto (IVA exento)</a:t>
          </a:r>
        </a:p>
      </dgm:t>
    </dgm:pt>
    <dgm:pt modelId="{AD04DEC2-215C-46C0-8099-92331D4712F9}" type="parTrans" cxnId="{439A36E5-198F-4E4C-962A-388FA8C639DB}">
      <dgm:prSet/>
      <dgm:spPr/>
      <dgm:t>
        <a:bodyPr/>
        <a:lstStyle/>
        <a:p>
          <a:endParaRPr lang="es-MX"/>
        </a:p>
      </dgm:t>
    </dgm:pt>
    <dgm:pt modelId="{C34861D4-C13B-490A-A1CE-AD1ADC8B141F}" type="sibTrans" cxnId="{439A36E5-198F-4E4C-962A-388FA8C639DB}">
      <dgm:prSet/>
      <dgm:spPr/>
      <dgm:t>
        <a:bodyPr/>
        <a:lstStyle/>
        <a:p>
          <a:endParaRPr lang="es-MX"/>
        </a:p>
      </dgm:t>
    </dgm:pt>
    <dgm:pt modelId="{66D388E7-3CEA-4BCA-A85D-058D899CFDB7}">
      <dgm:prSet phldrT="[Texto]"/>
      <dgm:spPr/>
      <dgm:t>
        <a:bodyPr/>
        <a:lstStyle/>
        <a:p>
          <a:r>
            <a:rPr lang="es-MX"/>
            <a:t>Presta un servicio en el extranjero</a:t>
          </a:r>
        </a:p>
      </dgm:t>
    </dgm:pt>
    <dgm:pt modelId="{8B9BEC56-684C-4F2A-BF20-C70C195AD00A}" type="parTrans" cxnId="{A090CDA6-D7C8-4BFB-BD16-97E8BCD58756}">
      <dgm:prSet/>
      <dgm:spPr/>
      <dgm:t>
        <a:bodyPr/>
        <a:lstStyle/>
        <a:p>
          <a:endParaRPr lang="es-MX"/>
        </a:p>
      </dgm:t>
    </dgm:pt>
    <dgm:pt modelId="{5262CE8E-D22D-4D67-8AA1-3ACEE5086004}" type="sibTrans" cxnId="{A090CDA6-D7C8-4BFB-BD16-97E8BCD58756}">
      <dgm:prSet/>
      <dgm:spPr/>
      <dgm:t>
        <a:bodyPr/>
        <a:lstStyle/>
        <a:p>
          <a:endParaRPr lang="es-MX"/>
        </a:p>
      </dgm:t>
    </dgm:pt>
    <dgm:pt modelId="{EDCD468E-B6B7-42FB-A2E1-CB475FF463B5}">
      <dgm:prSet phldrT="[Texto]"/>
      <dgm:spPr/>
      <dgm:t>
        <a:bodyPr/>
        <a:lstStyle/>
        <a:p>
          <a:r>
            <a:rPr lang="es-MX"/>
            <a:t>01 No objeto de impuesto</a:t>
          </a:r>
        </a:p>
      </dgm:t>
    </dgm:pt>
    <dgm:pt modelId="{D012B087-DAAA-4044-99ED-2971C735759A}" type="parTrans" cxnId="{01854CF9-F316-4CEB-9E71-F6D37777B393}">
      <dgm:prSet/>
      <dgm:spPr/>
      <dgm:t>
        <a:bodyPr/>
        <a:lstStyle/>
        <a:p>
          <a:endParaRPr lang="es-MX"/>
        </a:p>
      </dgm:t>
    </dgm:pt>
    <dgm:pt modelId="{89B0848E-2B6C-48C6-BF45-4D17657BF547}" type="sibTrans" cxnId="{01854CF9-F316-4CEB-9E71-F6D37777B393}">
      <dgm:prSet/>
      <dgm:spPr/>
      <dgm:t>
        <a:bodyPr/>
        <a:lstStyle/>
        <a:p>
          <a:endParaRPr lang="es-MX"/>
        </a:p>
      </dgm:t>
    </dgm:pt>
    <dgm:pt modelId="{96235DAD-F130-492C-8C2E-10C898E3BE2F}" type="pres">
      <dgm:prSet presAssocID="{2B53707B-CA35-4AB3-9E26-F2933D2BACF9}" presName="diagram" presStyleCnt="0">
        <dgm:presLayoutVars>
          <dgm:chPref val="1"/>
          <dgm:dir/>
          <dgm:animOne val="branch"/>
          <dgm:animLvl val="lvl"/>
          <dgm:resizeHandles val="exact"/>
        </dgm:presLayoutVars>
      </dgm:prSet>
      <dgm:spPr/>
    </dgm:pt>
    <dgm:pt modelId="{950CB914-6458-4065-B0FE-5FC632227C49}" type="pres">
      <dgm:prSet presAssocID="{DA943388-263A-4888-82C8-BC3724C91D35}" presName="root1" presStyleCnt="0"/>
      <dgm:spPr/>
    </dgm:pt>
    <dgm:pt modelId="{9DD7D545-8DA9-464F-B4BD-6421F467C2AA}" type="pres">
      <dgm:prSet presAssocID="{DA943388-263A-4888-82C8-BC3724C91D35}" presName="LevelOneTextNode" presStyleLbl="node0" presStyleIdx="0" presStyleCnt="1">
        <dgm:presLayoutVars>
          <dgm:chPref val="3"/>
        </dgm:presLayoutVars>
      </dgm:prSet>
      <dgm:spPr/>
    </dgm:pt>
    <dgm:pt modelId="{C284EF63-6A65-4424-AF62-E3EF94159C29}" type="pres">
      <dgm:prSet presAssocID="{DA943388-263A-4888-82C8-BC3724C91D35}" presName="level2hierChild" presStyleCnt="0"/>
      <dgm:spPr/>
    </dgm:pt>
    <dgm:pt modelId="{2C5C8B31-A1C7-4735-8BCC-29112845387C}" type="pres">
      <dgm:prSet presAssocID="{54A5EA57-86A5-40A7-91B9-2F02CEABE0C7}" presName="conn2-1" presStyleLbl="parChTrans1D2" presStyleIdx="0" presStyleCnt="2"/>
      <dgm:spPr/>
    </dgm:pt>
    <dgm:pt modelId="{10E0CEA5-F132-4E22-B069-FFD022277B45}" type="pres">
      <dgm:prSet presAssocID="{54A5EA57-86A5-40A7-91B9-2F02CEABE0C7}" presName="connTx" presStyleLbl="parChTrans1D2" presStyleIdx="0" presStyleCnt="2"/>
      <dgm:spPr/>
    </dgm:pt>
    <dgm:pt modelId="{904D4ABF-C6E3-422E-870C-032A838DA67E}" type="pres">
      <dgm:prSet presAssocID="{33F76F5E-9E10-45ED-B3C5-05FFA3285772}" presName="root2" presStyleCnt="0"/>
      <dgm:spPr/>
    </dgm:pt>
    <dgm:pt modelId="{980669C7-40B6-4945-8420-85536926F9A3}" type="pres">
      <dgm:prSet presAssocID="{33F76F5E-9E10-45ED-B3C5-05FFA3285772}" presName="LevelTwoTextNode" presStyleLbl="node2" presStyleIdx="0" presStyleCnt="2">
        <dgm:presLayoutVars>
          <dgm:chPref val="3"/>
        </dgm:presLayoutVars>
      </dgm:prSet>
      <dgm:spPr/>
    </dgm:pt>
    <dgm:pt modelId="{18C76ED1-327E-49DC-94A1-73806B025F38}" type="pres">
      <dgm:prSet presAssocID="{33F76F5E-9E10-45ED-B3C5-05FFA3285772}" presName="level3hierChild" presStyleCnt="0"/>
      <dgm:spPr/>
    </dgm:pt>
    <dgm:pt modelId="{809F15E8-E66D-463C-B43C-E3F5010A9957}" type="pres">
      <dgm:prSet presAssocID="{AD04DEC2-215C-46C0-8099-92331D4712F9}" presName="conn2-1" presStyleLbl="parChTrans1D3" presStyleIdx="0" presStyleCnt="2"/>
      <dgm:spPr/>
    </dgm:pt>
    <dgm:pt modelId="{2DEED011-451D-403B-A41B-22A52BF61D00}" type="pres">
      <dgm:prSet presAssocID="{AD04DEC2-215C-46C0-8099-92331D4712F9}" presName="connTx" presStyleLbl="parChTrans1D3" presStyleIdx="0" presStyleCnt="2"/>
      <dgm:spPr/>
    </dgm:pt>
    <dgm:pt modelId="{7AA9FA27-135D-4485-8648-E70DFCC34CDB}" type="pres">
      <dgm:prSet presAssocID="{1AD965C5-4320-4A2C-AB52-84E1A71FE7E7}" presName="root2" presStyleCnt="0"/>
      <dgm:spPr/>
    </dgm:pt>
    <dgm:pt modelId="{E75FD544-7004-4ED7-A003-7BECDA350E1F}" type="pres">
      <dgm:prSet presAssocID="{1AD965C5-4320-4A2C-AB52-84E1A71FE7E7}" presName="LevelTwoTextNode" presStyleLbl="node3" presStyleIdx="0" presStyleCnt="2">
        <dgm:presLayoutVars>
          <dgm:chPref val="3"/>
        </dgm:presLayoutVars>
      </dgm:prSet>
      <dgm:spPr/>
    </dgm:pt>
    <dgm:pt modelId="{A5B53CD9-EDEE-40F0-9B6A-ED2A02AF57CC}" type="pres">
      <dgm:prSet presAssocID="{1AD965C5-4320-4A2C-AB52-84E1A71FE7E7}" presName="level3hierChild" presStyleCnt="0"/>
      <dgm:spPr/>
    </dgm:pt>
    <dgm:pt modelId="{096EF0BA-64E4-4727-AFFC-FC030368AD0F}" type="pres">
      <dgm:prSet presAssocID="{8B9BEC56-684C-4F2A-BF20-C70C195AD00A}" presName="conn2-1" presStyleLbl="parChTrans1D2" presStyleIdx="1" presStyleCnt="2"/>
      <dgm:spPr/>
    </dgm:pt>
    <dgm:pt modelId="{637458F7-2527-4E1E-8471-7D947C4F2E1A}" type="pres">
      <dgm:prSet presAssocID="{8B9BEC56-684C-4F2A-BF20-C70C195AD00A}" presName="connTx" presStyleLbl="parChTrans1D2" presStyleIdx="1" presStyleCnt="2"/>
      <dgm:spPr/>
    </dgm:pt>
    <dgm:pt modelId="{F28D3FC3-B36B-490F-86FB-B6A23502B039}" type="pres">
      <dgm:prSet presAssocID="{66D388E7-3CEA-4BCA-A85D-058D899CFDB7}" presName="root2" presStyleCnt="0"/>
      <dgm:spPr/>
    </dgm:pt>
    <dgm:pt modelId="{8FB13951-499A-4563-94CA-7FD4DF56C9F9}" type="pres">
      <dgm:prSet presAssocID="{66D388E7-3CEA-4BCA-A85D-058D899CFDB7}" presName="LevelTwoTextNode" presStyleLbl="node2" presStyleIdx="1" presStyleCnt="2">
        <dgm:presLayoutVars>
          <dgm:chPref val="3"/>
        </dgm:presLayoutVars>
      </dgm:prSet>
      <dgm:spPr/>
    </dgm:pt>
    <dgm:pt modelId="{E0415650-5041-4DE6-AA6E-81896B1C6401}" type="pres">
      <dgm:prSet presAssocID="{66D388E7-3CEA-4BCA-A85D-058D899CFDB7}" presName="level3hierChild" presStyleCnt="0"/>
      <dgm:spPr/>
    </dgm:pt>
    <dgm:pt modelId="{D30789BC-B1EE-401B-8634-D56D76D3DDEF}" type="pres">
      <dgm:prSet presAssocID="{D012B087-DAAA-4044-99ED-2971C735759A}" presName="conn2-1" presStyleLbl="parChTrans1D3" presStyleIdx="1" presStyleCnt="2"/>
      <dgm:spPr/>
    </dgm:pt>
    <dgm:pt modelId="{0B6C2CB9-7AB4-4D30-9091-FECD03729661}" type="pres">
      <dgm:prSet presAssocID="{D012B087-DAAA-4044-99ED-2971C735759A}" presName="connTx" presStyleLbl="parChTrans1D3" presStyleIdx="1" presStyleCnt="2"/>
      <dgm:spPr/>
    </dgm:pt>
    <dgm:pt modelId="{75EF12B7-EC7D-44E5-9AA7-4B26A5E71E66}" type="pres">
      <dgm:prSet presAssocID="{EDCD468E-B6B7-42FB-A2E1-CB475FF463B5}" presName="root2" presStyleCnt="0"/>
      <dgm:spPr/>
    </dgm:pt>
    <dgm:pt modelId="{34265A2D-B743-425A-8E2B-7608D7BF48A9}" type="pres">
      <dgm:prSet presAssocID="{EDCD468E-B6B7-42FB-A2E1-CB475FF463B5}" presName="LevelTwoTextNode" presStyleLbl="node3" presStyleIdx="1" presStyleCnt="2">
        <dgm:presLayoutVars>
          <dgm:chPref val="3"/>
        </dgm:presLayoutVars>
      </dgm:prSet>
      <dgm:spPr/>
    </dgm:pt>
    <dgm:pt modelId="{FDBA985F-15B2-4086-88C0-5A9A741C591C}" type="pres">
      <dgm:prSet presAssocID="{EDCD468E-B6B7-42FB-A2E1-CB475FF463B5}" presName="level3hierChild" presStyleCnt="0"/>
      <dgm:spPr/>
    </dgm:pt>
  </dgm:ptLst>
  <dgm:cxnLst>
    <dgm:cxn modelId="{25F8C03D-D846-45D3-9A0D-88C242FFC143}" type="presOf" srcId="{54A5EA57-86A5-40A7-91B9-2F02CEABE0C7}" destId="{2C5C8B31-A1C7-4735-8BCC-29112845387C}" srcOrd="0" destOrd="0" presId="urn:microsoft.com/office/officeart/2005/8/layout/hierarchy2"/>
    <dgm:cxn modelId="{4CC8383F-7385-459B-8EEA-B1701F371AD1}" type="presOf" srcId="{33F76F5E-9E10-45ED-B3C5-05FFA3285772}" destId="{980669C7-40B6-4945-8420-85536926F9A3}" srcOrd="0" destOrd="0" presId="urn:microsoft.com/office/officeart/2005/8/layout/hierarchy2"/>
    <dgm:cxn modelId="{9169BD6A-9EAF-46DC-BD85-5C1E9F8982FB}" srcId="{DA943388-263A-4888-82C8-BC3724C91D35}" destId="{33F76F5E-9E10-45ED-B3C5-05FFA3285772}" srcOrd="0" destOrd="0" parTransId="{54A5EA57-86A5-40A7-91B9-2F02CEABE0C7}" sibTransId="{1C041C07-F174-4119-9083-0EC17D39725B}"/>
    <dgm:cxn modelId="{1177E34C-930A-4285-B8A2-B27160BDB97A}" type="presOf" srcId="{D012B087-DAAA-4044-99ED-2971C735759A}" destId="{0B6C2CB9-7AB4-4D30-9091-FECD03729661}" srcOrd="1" destOrd="0" presId="urn:microsoft.com/office/officeart/2005/8/layout/hierarchy2"/>
    <dgm:cxn modelId="{55E06A72-C887-48FE-AC14-91997CB18D6B}" type="presOf" srcId="{AD04DEC2-215C-46C0-8099-92331D4712F9}" destId="{809F15E8-E66D-463C-B43C-E3F5010A9957}" srcOrd="0" destOrd="0" presId="urn:microsoft.com/office/officeart/2005/8/layout/hierarchy2"/>
    <dgm:cxn modelId="{A8B88976-9095-47B0-B132-474B6166A5C5}" type="presOf" srcId="{D012B087-DAAA-4044-99ED-2971C735759A}" destId="{D30789BC-B1EE-401B-8634-D56D76D3DDEF}" srcOrd="0" destOrd="0" presId="urn:microsoft.com/office/officeart/2005/8/layout/hierarchy2"/>
    <dgm:cxn modelId="{3BF65289-7471-47F6-A1F1-69C0A7B28A01}" type="presOf" srcId="{8B9BEC56-684C-4F2A-BF20-C70C195AD00A}" destId="{096EF0BA-64E4-4727-AFFC-FC030368AD0F}" srcOrd="0" destOrd="0" presId="urn:microsoft.com/office/officeart/2005/8/layout/hierarchy2"/>
    <dgm:cxn modelId="{B549838E-E17A-4C88-B78E-8D7BD7531370}" type="presOf" srcId="{66D388E7-3CEA-4BCA-A85D-058D899CFDB7}" destId="{8FB13951-499A-4563-94CA-7FD4DF56C9F9}" srcOrd="0" destOrd="0" presId="urn:microsoft.com/office/officeart/2005/8/layout/hierarchy2"/>
    <dgm:cxn modelId="{A090CDA6-D7C8-4BFB-BD16-97E8BCD58756}" srcId="{DA943388-263A-4888-82C8-BC3724C91D35}" destId="{66D388E7-3CEA-4BCA-A85D-058D899CFDB7}" srcOrd="1" destOrd="0" parTransId="{8B9BEC56-684C-4F2A-BF20-C70C195AD00A}" sibTransId="{5262CE8E-D22D-4D67-8AA1-3ACEE5086004}"/>
    <dgm:cxn modelId="{6B7BDBA9-6EBD-4D14-BF82-B11C824AC8BE}" type="presOf" srcId="{1AD965C5-4320-4A2C-AB52-84E1A71FE7E7}" destId="{E75FD544-7004-4ED7-A003-7BECDA350E1F}" srcOrd="0" destOrd="0" presId="urn:microsoft.com/office/officeart/2005/8/layout/hierarchy2"/>
    <dgm:cxn modelId="{0FF2E1AC-E569-4A5D-A270-37E68BA0EE31}" srcId="{2B53707B-CA35-4AB3-9E26-F2933D2BACF9}" destId="{DA943388-263A-4888-82C8-BC3724C91D35}" srcOrd="0" destOrd="0" parTransId="{B3EC413B-6DBB-4AB1-8718-C725DEC0B3E2}" sibTransId="{2735C7CD-536F-4ACE-B5FC-1E21EC40983C}"/>
    <dgm:cxn modelId="{30262BAD-667E-4971-B439-B4681FA77687}" type="presOf" srcId="{EDCD468E-B6B7-42FB-A2E1-CB475FF463B5}" destId="{34265A2D-B743-425A-8E2B-7608D7BF48A9}" srcOrd="0" destOrd="0" presId="urn:microsoft.com/office/officeart/2005/8/layout/hierarchy2"/>
    <dgm:cxn modelId="{5D91D5C9-54FE-48B7-9B92-062C33E80810}" type="presOf" srcId="{2B53707B-CA35-4AB3-9E26-F2933D2BACF9}" destId="{96235DAD-F130-492C-8C2E-10C898E3BE2F}" srcOrd="0" destOrd="0" presId="urn:microsoft.com/office/officeart/2005/8/layout/hierarchy2"/>
    <dgm:cxn modelId="{A83E8ECC-B813-4538-ADF1-3198B1ECD00C}" type="presOf" srcId="{DA943388-263A-4888-82C8-BC3724C91D35}" destId="{9DD7D545-8DA9-464F-B4BD-6421F467C2AA}" srcOrd="0" destOrd="0" presId="urn:microsoft.com/office/officeart/2005/8/layout/hierarchy2"/>
    <dgm:cxn modelId="{1B37A4E3-8D5A-430A-B8DB-EBB8C4E31334}" type="presOf" srcId="{8B9BEC56-684C-4F2A-BF20-C70C195AD00A}" destId="{637458F7-2527-4E1E-8471-7D947C4F2E1A}" srcOrd="1" destOrd="0" presId="urn:microsoft.com/office/officeart/2005/8/layout/hierarchy2"/>
    <dgm:cxn modelId="{439A36E5-198F-4E4C-962A-388FA8C639DB}" srcId="{33F76F5E-9E10-45ED-B3C5-05FFA3285772}" destId="{1AD965C5-4320-4A2C-AB52-84E1A71FE7E7}" srcOrd="0" destOrd="0" parTransId="{AD04DEC2-215C-46C0-8099-92331D4712F9}" sibTransId="{C34861D4-C13B-490A-A1CE-AD1ADC8B141F}"/>
    <dgm:cxn modelId="{28272BF9-A3E9-45F9-8F99-6EFA92D43FB4}" type="presOf" srcId="{AD04DEC2-215C-46C0-8099-92331D4712F9}" destId="{2DEED011-451D-403B-A41B-22A52BF61D00}" srcOrd="1" destOrd="0" presId="urn:microsoft.com/office/officeart/2005/8/layout/hierarchy2"/>
    <dgm:cxn modelId="{01854CF9-F316-4CEB-9E71-F6D37777B393}" srcId="{66D388E7-3CEA-4BCA-A85D-058D899CFDB7}" destId="{EDCD468E-B6B7-42FB-A2E1-CB475FF463B5}" srcOrd="0" destOrd="0" parTransId="{D012B087-DAAA-4044-99ED-2971C735759A}" sibTransId="{89B0848E-2B6C-48C6-BF45-4D17657BF547}"/>
    <dgm:cxn modelId="{2AB2ECFA-72FC-45E5-9328-63BF93101DE7}" type="presOf" srcId="{54A5EA57-86A5-40A7-91B9-2F02CEABE0C7}" destId="{10E0CEA5-F132-4E22-B069-FFD022277B45}" srcOrd="1" destOrd="0" presId="urn:microsoft.com/office/officeart/2005/8/layout/hierarchy2"/>
    <dgm:cxn modelId="{F1874531-E3EF-445A-8219-C3B015A58651}" type="presParOf" srcId="{96235DAD-F130-492C-8C2E-10C898E3BE2F}" destId="{950CB914-6458-4065-B0FE-5FC632227C49}" srcOrd="0" destOrd="0" presId="urn:microsoft.com/office/officeart/2005/8/layout/hierarchy2"/>
    <dgm:cxn modelId="{667A3AE9-D76F-410C-871F-66D85D04A271}" type="presParOf" srcId="{950CB914-6458-4065-B0FE-5FC632227C49}" destId="{9DD7D545-8DA9-464F-B4BD-6421F467C2AA}" srcOrd="0" destOrd="0" presId="urn:microsoft.com/office/officeart/2005/8/layout/hierarchy2"/>
    <dgm:cxn modelId="{065E79F5-7970-455E-9F06-E813E3FAD14A}" type="presParOf" srcId="{950CB914-6458-4065-B0FE-5FC632227C49}" destId="{C284EF63-6A65-4424-AF62-E3EF94159C29}" srcOrd="1" destOrd="0" presId="urn:microsoft.com/office/officeart/2005/8/layout/hierarchy2"/>
    <dgm:cxn modelId="{A70059A2-5DBA-48F9-B75A-D1A913FC28F6}" type="presParOf" srcId="{C284EF63-6A65-4424-AF62-E3EF94159C29}" destId="{2C5C8B31-A1C7-4735-8BCC-29112845387C}" srcOrd="0" destOrd="0" presId="urn:microsoft.com/office/officeart/2005/8/layout/hierarchy2"/>
    <dgm:cxn modelId="{B6C6D8B4-421F-4D86-BBA1-919BEB91E248}" type="presParOf" srcId="{2C5C8B31-A1C7-4735-8BCC-29112845387C}" destId="{10E0CEA5-F132-4E22-B069-FFD022277B45}" srcOrd="0" destOrd="0" presId="urn:microsoft.com/office/officeart/2005/8/layout/hierarchy2"/>
    <dgm:cxn modelId="{5C37B393-CB42-414E-A1F9-2A35023D8E76}" type="presParOf" srcId="{C284EF63-6A65-4424-AF62-E3EF94159C29}" destId="{904D4ABF-C6E3-422E-870C-032A838DA67E}" srcOrd="1" destOrd="0" presId="urn:microsoft.com/office/officeart/2005/8/layout/hierarchy2"/>
    <dgm:cxn modelId="{2D1A8B8F-024E-4D87-8C13-CD85619D2221}" type="presParOf" srcId="{904D4ABF-C6E3-422E-870C-032A838DA67E}" destId="{980669C7-40B6-4945-8420-85536926F9A3}" srcOrd="0" destOrd="0" presId="urn:microsoft.com/office/officeart/2005/8/layout/hierarchy2"/>
    <dgm:cxn modelId="{7DED1F1E-C328-4978-BAFA-57AEE59428BE}" type="presParOf" srcId="{904D4ABF-C6E3-422E-870C-032A838DA67E}" destId="{18C76ED1-327E-49DC-94A1-73806B025F38}" srcOrd="1" destOrd="0" presId="urn:microsoft.com/office/officeart/2005/8/layout/hierarchy2"/>
    <dgm:cxn modelId="{76C50675-C5F7-4F5D-98AD-4F709F11908F}" type="presParOf" srcId="{18C76ED1-327E-49DC-94A1-73806B025F38}" destId="{809F15E8-E66D-463C-B43C-E3F5010A9957}" srcOrd="0" destOrd="0" presId="urn:microsoft.com/office/officeart/2005/8/layout/hierarchy2"/>
    <dgm:cxn modelId="{E3F10F9B-382F-475F-9F0A-E90FEAA75C6A}" type="presParOf" srcId="{809F15E8-E66D-463C-B43C-E3F5010A9957}" destId="{2DEED011-451D-403B-A41B-22A52BF61D00}" srcOrd="0" destOrd="0" presId="urn:microsoft.com/office/officeart/2005/8/layout/hierarchy2"/>
    <dgm:cxn modelId="{508D6275-9B7E-434F-980E-113D8829B3C9}" type="presParOf" srcId="{18C76ED1-327E-49DC-94A1-73806B025F38}" destId="{7AA9FA27-135D-4485-8648-E70DFCC34CDB}" srcOrd="1" destOrd="0" presId="urn:microsoft.com/office/officeart/2005/8/layout/hierarchy2"/>
    <dgm:cxn modelId="{804402E6-D43C-4C12-A32D-429BE4999C9A}" type="presParOf" srcId="{7AA9FA27-135D-4485-8648-E70DFCC34CDB}" destId="{E75FD544-7004-4ED7-A003-7BECDA350E1F}" srcOrd="0" destOrd="0" presId="urn:microsoft.com/office/officeart/2005/8/layout/hierarchy2"/>
    <dgm:cxn modelId="{A8ACE4E4-0E8C-481A-AE15-D9D061EDC9AC}" type="presParOf" srcId="{7AA9FA27-135D-4485-8648-E70DFCC34CDB}" destId="{A5B53CD9-EDEE-40F0-9B6A-ED2A02AF57CC}" srcOrd="1" destOrd="0" presId="urn:microsoft.com/office/officeart/2005/8/layout/hierarchy2"/>
    <dgm:cxn modelId="{A296797A-45DF-4478-A045-F4DF312CD63B}" type="presParOf" srcId="{C284EF63-6A65-4424-AF62-E3EF94159C29}" destId="{096EF0BA-64E4-4727-AFFC-FC030368AD0F}" srcOrd="2" destOrd="0" presId="urn:microsoft.com/office/officeart/2005/8/layout/hierarchy2"/>
    <dgm:cxn modelId="{FF74033A-6005-4F92-9B70-BDEADD7EC66E}" type="presParOf" srcId="{096EF0BA-64E4-4727-AFFC-FC030368AD0F}" destId="{637458F7-2527-4E1E-8471-7D947C4F2E1A}" srcOrd="0" destOrd="0" presId="urn:microsoft.com/office/officeart/2005/8/layout/hierarchy2"/>
    <dgm:cxn modelId="{F45C28E6-7F3F-471A-B2EA-B504638DDD2D}" type="presParOf" srcId="{C284EF63-6A65-4424-AF62-E3EF94159C29}" destId="{F28D3FC3-B36B-490F-86FB-B6A23502B039}" srcOrd="3" destOrd="0" presId="urn:microsoft.com/office/officeart/2005/8/layout/hierarchy2"/>
    <dgm:cxn modelId="{6A260E64-8C0E-4BAD-BF1E-1780A79226E5}" type="presParOf" srcId="{F28D3FC3-B36B-490F-86FB-B6A23502B039}" destId="{8FB13951-499A-4563-94CA-7FD4DF56C9F9}" srcOrd="0" destOrd="0" presId="urn:microsoft.com/office/officeart/2005/8/layout/hierarchy2"/>
    <dgm:cxn modelId="{54DA71F1-8A0A-448B-BD0A-448F768EC418}" type="presParOf" srcId="{F28D3FC3-B36B-490F-86FB-B6A23502B039}" destId="{E0415650-5041-4DE6-AA6E-81896B1C6401}" srcOrd="1" destOrd="0" presId="urn:microsoft.com/office/officeart/2005/8/layout/hierarchy2"/>
    <dgm:cxn modelId="{3E255A70-3FEE-4E76-B84A-412E924635F4}" type="presParOf" srcId="{E0415650-5041-4DE6-AA6E-81896B1C6401}" destId="{D30789BC-B1EE-401B-8634-D56D76D3DDEF}" srcOrd="0" destOrd="0" presId="urn:microsoft.com/office/officeart/2005/8/layout/hierarchy2"/>
    <dgm:cxn modelId="{121211A7-4EB4-4800-916E-D5A8DBE3C713}" type="presParOf" srcId="{D30789BC-B1EE-401B-8634-D56D76D3DDEF}" destId="{0B6C2CB9-7AB4-4D30-9091-FECD03729661}" srcOrd="0" destOrd="0" presId="urn:microsoft.com/office/officeart/2005/8/layout/hierarchy2"/>
    <dgm:cxn modelId="{660386FF-6599-40B3-AA5B-EB3CCD63D08A}" type="presParOf" srcId="{E0415650-5041-4DE6-AA6E-81896B1C6401}" destId="{75EF12B7-EC7D-44E5-9AA7-4B26A5E71E66}" srcOrd="1" destOrd="0" presId="urn:microsoft.com/office/officeart/2005/8/layout/hierarchy2"/>
    <dgm:cxn modelId="{414A6FEF-D6C0-4E17-A821-9AC1D9C87B4D}" type="presParOf" srcId="{75EF12B7-EC7D-44E5-9AA7-4B26A5E71E66}" destId="{34265A2D-B743-425A-8E2B-7608D7BF48A9}" srcOrd="0" destOrd="0" presId="urn:microsoft.com/office/officeart/2005/8/layout/hierarchy2"/>
    <dgm:cxn modelId="{1B217BC2-AAA7-4445-BCBE-CAB65E5CE1B7}" type="presParOf" srcId="{75EF12B7-EC7D-44E5-9AA7-4B26A5E71E66}" destId="{FDBA985F-15B2-4086-88C0-5A9A741C591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DD7D545-8DA9-464F-B4BD-6421F467C2AA}">
      <dsp:nvSpPr>
        <dsp:cNvPr id="0" name=""/>
        <dsp:cNvSpPr/>
      </dsp:nvSpPr>
      <dsp:spPr>
        <a:xfrm>
          <a:off x="1503" y="898117"/>
          <a:ext cx="1603419" cy="801709"/>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s-MX" sz="1700" kern="1200"/>
            <a:t>Prestación de servicios profesionales</a:t>
          </a:r>
        </a:p>
      </dsp:txBody>
      <dsp:txXfrm>
        <a:off x="24984" y="921598"/>
        <a:ext cx="1556457" cy="754747"/>
      </dsp:txXfrm>
    </dsp:sp>
    <dsp:sp modelId="{2C5C8B31-A1C7-4735-8BCC-29112845387C}">
      <dsp:nvSpPr>
        <dsp:cNvPr id="0" name=""/>
        <dsp:cNvSpPr/>
      </dsp:nvSpPr>
      <dsp:spPr>
        <a:xfrm rot="19457599">
          <a:off x="1530683" y="1040707"/>
          <a:ext cx="789846" cy="55546"/>
        </a:xfrm>
        <a:custGeom>
          <a:avLst/>
          <a:gdLst/>
          <a:ahLst/>
          <a:cxnLst/>
          <a:rect l="0" t="0" r="0" b="0"/>
          <a:pathLst>
            <a:path>
              <a:moveTo>
                <a:pt x="0" y="27773"/>
              </a:moveTo>
              <a:lnTo>
                <a:pt x="789846" y="27773"/>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MX" sz="500" kern="1200"/>
        </a:p>
      </dsp:txBody>
      <dsp:txXfrm>
        <a:off x="1905860" y="1048734"/>
        <a:ext cx="39492" cy="39492"/>
      </dsp:txXfrm>
    </dsp:sp>
    <dsp:sp modelId="{980669C7-40B6-4945-8420-85536926F9A3}">
      <dsp:nvSpPr>
        <dsp:cNvPr id="0" name=""/>
        <dsp:cNvSpPr/>
      </dsp:nvSpPr>
      <dsp:spPr>
        <a:xfrm>
          <a:off x="2246290" y="437134"/>
          <a:ext cx="1603419" cy="801709"/>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s-MX" sz="1700" kern="1200"/>
            <a:t>Consulta en territorio nacional</a:t>
          </a:r>
        </a:p>
      </dsp:txBody>
      <dsp:txXfrm>
        <a:off x="2269771" y="460615"/>
        <a:ext cx="1556457" cy="754747"/>
      </dsp:txXfrm>
    </dsp:sp>
    <dsp:sp modelId="{809F15E8-E66D-463C-B43C-E3F5010A9957}">
      <dsp:nvSpPr>
        <dsp:cNvPr id="0" name=""/>
        <dsp:cNvSpPr/>
      </dsp:nvSpPr>
      <dsp:spPr>
        <a:xfrm>
          <a:off x="3849709" y="810216"/>
          <a:ext cx="641367" cy="55546"/>
        </a:xfrm>
        <a:custGeom>
          <a:avLst/>
          <a:gdLst/>
          <a:ahLst/>
          <a:cxnLst/>
          <a:rect l="0" t="0" r="0" b="0"/>
          <a:pathLst>
            <a:path>
              <a:moveTo>
                <a:pt x="0" y="27773"/>
              </a:moveTo>
              <a:lnTo>
                <a:pt x="641367" y="27773"/>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MX" sz="500" kern="1200"/>
        </a:p>
      </dsp:txBody>
      <dsp:txXfrm>
        <a:off x="4154359" y="821955"/>
        <a:ext cx="32068" cy="32068"/>
      </dsp:txXfrm>
    </dsp:sp>
    <dsp:sp modelId="{E75FD544-7004-4ED7-A003-7BECDA350E1F}">
      <dsp:nvSpPr>
        <dsp:cNvPr id="0" name=""/>
        <dsp:cNvSpPr/>
      </dsp:nvSpPr>
      <dsp:spPr>
        <a:xfrm>
          <a:off x="4491077" y="437134"/>
          <a:ext cx="1603419" cy="801709"/>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s-MX" sz="1700" kern="1200"/>
            <a:t>02 Si objeto de impuesto (IVA exento)</a:t>
          </a:r>
        </a:p>
      </dsp:txBody>
      <dsp:txXfrm>
        <a:off x="4514558" y="460615"/>
        <a:ext cx="1556457" cy="754747"/>
      </dsp:txXfrm>
    </dsp:sp>
    <dsp:sp modelId="{096EF0BA-64E4-4727-AFFC-FC030368AD0F}">
      <dsp:nvSpPr>
        <dsp:cNvPr id="0" name=""/>
        <dsp:cNvSpPr/>
      </dsp:nvSpPr>
      <dsp:spPr>
        <a:xfrm rot="2142401">
          <a:off x="1530683" y="1501690"/>
          <a:ext cx="789846" cy="55546"/>
        </a:xfrm>
        <a:custGeom>
          <a:avLst/>
          <a:gdLst/>
          <a:ahLst/>
          <a:cxnLst/>
          <a:rect l="0" t="0" r="0" b="0"/>
          <a:pathLst>
            <a:path>
              <a:moveTo>
                <a:pt x="0" y="27773"/>
              </a:moveTo>
              <a:lnTo>
                <a:pt x="789846" y="27773"/>
              </a:lnTo>
            </a:path>
          </a:pathLst>
        </a:custGeom>
        <a:noFill/>
        <a:ln w="1905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MX" sz="500" kern="1200"/>
        </a:p>
      </dsp:txBody>
      <dsp:txXfrm>
        <a:off x="1905860" y="1509717"/>
        <a:ext cx="39492" cy="39492"/>
      </dsp:txXfrm>
    </dsp:sp>
    <dsp:sp modelId="{8FB13951-499A-4563-94CA-7FD4DF56C9F9}">
      <dsp:nvSpPr>
        <dsp:cNvPr id="0" name=""/>
        <dsp:cNvSpPr/>
      </dsp:nvSpPr>
      <dsp:spPr>
        <a:xfrm>
          <a:off x="2246290" y="1359100"/>
          <a:ext cx="1603419" cy="801709"/>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s-MX" sz="1700" kern="1200"/>
            <a:t>Presta un servicio en el extranjero</a:t>
          </a:r>
        </a:p>
      </dsp:txBody>
      <dsp:txXfrm>
        <a:off x="2269771" y="1382581"/>
        <a:ext cx="1556457" cy="754747"/>
      </dsp:txXfrm>
    </dsp:sp>
    <dsp:sp modelId="{D30789BC-B1EE-401B-8634-D56D76D3DDEF}">
      <dsp:nvSpPr>
        <dsp:cNvPr id="0" name=""/>
        <dsp:cNvSpPr/>
      </dsp:nvSpPr>
      <dsp:spPr>
        <a:xfrm>
          <a:off x="3849709" y="1732182"/>
          <a:ext cx="641367" cy="55546"/>
        </a:xfrm>
        <a:custGeom>
          <a:avLst/>
          <a:gdLst/>
          <a:ahLst/>
          <a:cxnLst/>
          <a:rect l="0" t="0" r="0" b="0"/>
          <a:pathLst>
            <a:path>
              <a:moveTo>
                <a:pt x="0" y="27773"/>
              </a:moveTo>
              <a:lnTo>
                <a:pt x="641367" y="27773"/>
              </a:lnTo>
            </a:path>
          </a:pathLst>
        </a:custGeom>
        <a:noFill/>
        <a:ln w="1905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MX" sz="500" kern="1200"/>
        </a:p>
      </dsp:txBody>
      <dsp:txXfrm>
        <a:off x="4154359" y="1743921"/>
        <a:ext cx="32068" cy="32068"/>
      </dsp:txXfrm>
    </dsp:sp>
    <dsp:sp modelId="{34265A2D-B743-425A-8E2B-7608D7BF48A9}">
      <dsp:nvSpPr>
        <dsp:cNvPr id="0" name=""/>
        <dsp:cNvSpPr/>
      </dsp:nvSpPr>
      <dsp:spPr>
        <a:xfrm>
          <a:off x="4491077" y="1359100"/>
          <a:ext cx="1603419" cy="801709"/>
        </a:xfrm>
        <a:prstGeom prst="roundRect">
          <a:avLst>
            <a:gd name="adj" fmla="val 10000"/>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s-MX" sz="1700" kern="1200"/>
            <a:t>01 No objeto de impuesto</a:t>
          </a:r>
        </a:p>
      </dsp:txBody>
      <dsp:txXfrm>
        <a:off x="4514558" y="1382581"/>
        <a:ext cx="1556457" cy="75474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12700</xdr:colOff>
      <xdr:row>9</xdr:row>
      <xdr:rowOff>82550</xdr:rowOff>
    </xdr:from>
    <xdr:to>
      <xdr:col>9</xdr:col>
      <xdr:colOff>133350</xdr:colOff>
      <xdr:row>31</xdr:row>
      <xdr:rowOff>76200</xdr:rowOff>
    </xdr:to>
    <xdr:sp macro="" textlink="">
      <xdr:nvSpPr>
        <xdr:cNvPr id="2" name="CuadroTexto 1">
          <a:extLst>
            <a:ext uri="{FF2B5EF4-FFF2-40B4-BE49-F238E27FC236}">
              <a16:creationId xmlns:a16="http://schemas.microsoft.com/office/drawing/2014/main" id="{522DF4DA-2A57-5946-0609-937C71F13EF6}"/>
            </a:ext>
          </a:extLst>
        </xdr:cNvPr>
        <xdr:cNvSpPr txBox="1"/>
      </xdr:nvSpPr>
      <xdr:spPr>
        <a:xfrm>
          <a:off x="774700" y="1797050"/>
          <a:ext cx="7226300" cy="418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b="1"/>
            <a:t>Artículo 2192 CCF</a:t>
          </a:r>
          <a:r>
            <a:rPr lang="es-MX"/>
            <a:t>.- La compensación no tendrá lugar: </a:t>
          </a:r>
        </a:p>
        <a:p>
          <a:pPr algn="just"/>
          <a:endParaRPr lang="es-MX" sz="1100"/>
        </a:p>
        <a:p>
          <a:pPr algn="just"/>
          <a:r>
            <a:rPr lang="es-MX"/>
            <a:t>VIII. Si las deudas fuesen fiscales, excepto en los casos en que la ley lo autorice. </a:t>
          </a:r>
        </a:p>
        <a:p>
          <a:pPr algn="just"/>
          <a:endParaRPr lang="es-MX" sz="1100"/>
        </a:p>
        <a:p>
          <a:pPr algn="just"/>
          <a:r>
            <a:rPr lang="es-MX" sz="1100" b="1">
              <a:solidFill>
                <a:schemeClr val="dk1"/>
              </a:solidFill>
              <a:effectLst/>
              <a:latin typeface="+mn-lt"/>
              <a:ea typeface="+mn-ea"/>
              <a:cs typeface="+mn-cs"/>
            </a:rPr>
            <a:t>Requisitos de deducciones que corresponden a obligaciones que se extingan con la entrega de dinero</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3.3.1.3.</a:t>
          </a:r>
          <a:r>
            <a:rPr lang="es-MX" sz="1100">
              <a:solidFill>
                <a:schemeClr val="dk1"/>
              </a:solidFill>
              <a:effectLst/>
              <a:latin typeface="+mn-lt"/>
              <a:ea typeface="+mn-ea"/>
              <a:cs typeface="+mn-cs"/>
            </a:rPr>
            <a:t>	Para los efectos del artículo 27, fracción III de la Ley del ISR, se considera que el requisito de deducibilidad consistente en que los pagos cuyo monto exceda de $2,000.00 (dos mil pesos 00/100 M.N.), se efectúen mediante cheque nominativo del contribuyente, tarjeta de crédito, de débito o de servicios, o a través de monederos electrónicos autorizados por el SAT, solo es aplicable a las obligaciones que se cumplan o se extingan con la entrega de una cantidad en dinero, por lo que están exceptuados aquellos casos en los cuales el interés del acreedor queda satisfecho mediante cualquier otra forma de extinción de las obligaciones que den lugar a las contraprestaciones.</a:t>
          </a:r>
        </a:p>
        <a:p>
          <a:pPr algn="just"/>
          <a:r>
            <a:rPr lang="es-MX" sz="1100" i="1">
              <a:solidFill>
                <a:schemeClr val="dk1"/>
              </a:solidFill>
              <a:effectLst/>
              <a:latin typeface="+mn-lt"/>
              <a:ea typeface="+mn-ea"/>
              <a:cs typeface="+mn-cs"/>
            </a:rPr>
            <a:t>	LISR 27</a:t>
          </a:r>
        </a:p>
        <a:p>
          <a:pPr algn="just"/>
          <a:endParaRPr lang="es-MX" sz="1100" i="1">
            <a:solidFill>
              <a:schemeClr val="dk1"/>
            </a:solidFill>
            <a:effectLst/>
            <a:latin typeface="+mn-lt"/>
            <a:ea typeface="+mn-ea"/>
            <a:cs typeface="+mn-cs"/>
          </a:endParaRPr>
        </a:p>
        <a:p>
          <a:pPr algn="just"/>
          <a:r>
            <a:rPr lang="es-MX" sz="1100" b="1" i="0" u="none" strike="noStrike" baseline="0">
              <a:solidFill>
                <a:schemeClr val="dk1"/>
              </a:solidFill>
              <a:latin typeface="+mn-lt"/>
              <a:ea typeface="+mn-ea"/>
              <a:cs typeface="+mn-cs"/>
            </a:rPr>
            <a:t>Artículo 28 LISR. </a:t>
          </a:r>
          <a:r>
            <a:rPr lang="es-MX" sz="1100" b="0" i="0" u="none" strike="noStrike" baseline="0">
              <a:solidFill>
                <a:schemeClr val="dk1"/>
              </a:solidFill>
              <a:latin typeface="+mn-lt"/>
              <a:ea typeface="+mn-ea"/>
              <a:cs typeface="+mn-cs"/>
            </a:rPr>
            <a:t>Para los efectos de este Título, no serán deducibles: </a:t>
          </a:r>
        </a:p>
        <a:p>
          <a:pPr algn="just"/>
          <a:endParaRPr lang="es-MX" sz="1100" b="0" i="0" u="none" strike="noStrike" baseline="0">
            <a:solidFill>
              <a:schemeClr val="dk1"/>
            </a:solidFill>
            <a:effectLst/>
            <a:latin typeface="+mn-lt"/>
            <a:ea typeface="+mn-ea"/>
            <a:cs typeface="+mn-cs"/>
          </a:endParaRPr>
        </a:p>
        <a:p>
          <a:pPr algn="just"/>
          <a:r>
            <a:rPr lang="es-MX" sz="1100" b="1" i="0" u="none" strike="noStrike" baseline="0">
              <a:solidFill>
                <a:schemeClr val="dk1"/>
              </a:solidFill>
              <a:latin typeface="+mn-lt"/>
              <a:ea typeface="+mn-ea"/>
              <a:cs typeface="+mn-cs"/>
            </a:rPr>
            <a:t>XV. </a:t>
          </a:r>
          <a:r>
            <a:rPr lang="es-MX" sz="1100" b="0" i="0" u="none" strike="noStrike" baseline="0">
              <a:solidFill>
                <a:schemeClr val="dk1"/>
              </a:solidFill>
              <a:latin typeface="+mn-lt"/>
              <a:ea typeface="+mn-ea"/>
              <a:cs typeface="+mn-cs"/>
            </a:rPr>
            <a:t>Los pagos por concepto de impuesto al valor agregado o del impuesto especial sobre producción y servicios, que el contribuyente hubiese efectuado y el que le hubieran trasladado. No se aplicará lo dispuesto en esta fracción, cuando el contribuyente no tenga derecho a acreditar los mencionados impuestos que le hubieran sido trasladados o que hubiese pagado con motivo de la importación de bienes o servicios, que correspondan a gastos o inversiones deducibles en los términos de esta Ley. </a:t>
          </a:r>
        </a:p>
        <a:p>
          <a:pPr algn="just"/>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Tampoco será deducible el impuesto al valor agregado ni el impuesto especial sobre producción y servicios, que le hubieran trasladado al contribuyente ni el que hubiese pagado con motivo de la importación de bienes o servicios, cuando la erogación que dio origen al traslado o al pago no sea deducible en los términos de esta Ley. </a:t>
          </a:r>
          <a:endParaRPr lang="es-MX" sz="1100">
            <a:solidFill>
              <a:schemeClr val="dk1"/>
            </a:solidFill>
            <a:effectLst/>
            <a:latin typeface="+mn-lt"/>
            <a:ea typeface="+mn-ea"/>
            <a:cs typeface="+mn-cs"/>
          </a:endParaRPr>
        </a:p>
        <a:p>
          <a:pPr algn="just"/>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222250</xdr:colOff>
      <xdr:row>5</xdr:row>
      <xdr:rowOff>69056</xdr:rowOff>
    </xdr:from>
    <xdr:to>
      <xdr:col>11</xdr:col>
      <xdr:colOff>47625</xdr:colOff>
      <xdr:row>19</xdr:row>
      <xdr:rowOff>1</xdr:rowOff>
    </xdr:to>
    <xdr:graphicFrame macro="">
      <xdr:nvGraphicFramePr>
        <xdr:cNvPr id="2" name="Diagrama 1">
          <a:extLst>
            <a:ext uri="{FF2B5EF4-FFF2-40B4-BE49-F238E27FC236}">
              <a16:creationId xmlns:a16="http://schemas.microsoft.com/office/drawing/2014/main" id="{E3AC0B48-0AA4-6C55-013E-1D0C706FA43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11906</xdr:colOff>
      <xdr:row>13</xdr:row>
      <xdr:rowOff>148829</xdr:rowOff>
    </xdr:from>
    <xdr:to>
      <xdr:col>7</xdr:col>
      <xdr:colOff>750094</xdr:colOff>
      <xdr:row>20</xdr:row>
      <xdr:rowOff>41673</xdr:rowOff>
    </xdr:to>
    <xdr:sp macro="" textlink="">
      <xdr:nvSpPr>
        <xdr:cNvPr id="2" name="CuadroTexto 1">
          <a:extLst>
            <a:ext uri="{FF2B5EF4-FFF2-40B4-BE49-F238E27FC236}">
              <a16:creationId xmlns:a16="http://schemas.microsoft.com/office/drawing/2014/main" id="{DC38AA65-BD17-675C-AEF5-7FED1AD9F9AD}"/>
            </a:ext>
          </a:extLst>
        </xdr:cNvPr>
        <xdr:cNvSpPr txBox="1"/>
      </xdr:nvSpPr>
      <xdr:spPr>
        <a:xfrm>
          <a:off x="773906" y="2625329"/>
          <a:ext cx="5548313" cy="1226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Artíclo</a:t>
          </a:r>
          <a:r>
            <a:rPr lang="es-MX" sz="1100" b="1" baseline="0">
              <a:solidFill>
                <a:schemeClr val="dk1"/>
              </a:solidFill>
              <a:effectLst/>
              <a:latin typeface="+mn-lt"/>
              <a:ea typeface="+mn-ea"/>
              <a:cs typeface="+mn-cs"/>
            </a:rPr>
            <a:t> 5 LIVA..</a:t>
          </a:r>
        </a:p>
        <a:p>
          <a:pPr algn="just"/>
          <a:endParaRPr lang="es-MX" sz="1100" b="1">
            <a:solidFill>
              <a:schemeClr val="dk1"/>
            </a:solidFill>
            <a:effectLst/>
            <a:latin typeface="+mn-lt"/>
            <a:ea typeface="+mn-ea"/>
            <a:cs typeface="+mn-cs"/>
          </a:endParaRPr>
        </a:p>
        <a:p>
          <a:pPr algn="just"/>
          <a:r>
            <a:rPr lang="es-MX" sz="1100" b="1">
              <a:solidFill>
                <a:schemeClr val="dk1"/>
              </a:solidFill>
              <a:effectLst/>
              <a:latin typeface="+mn-lt"/>
              <a:ea typeface="+mn-ea"/>
              <a:cs typeface="+mn-cs"/>
            </a:rPr>
            <a:t>IV.</a:t>
          </a:r>
          <a:r>
            <a:rPr lang="es-MX" sz="1100">
              <a:solidFill>
                <a:schemeClr val="dk1"/>
              </a:solidFill>
              <a:effectLst/>
              <a:latin typeface="+mn-lt"/>
              <a:ea typeface="+mn-ea"/>
              <a:cs typeface="+mn-cs"/>
            </a:rPr>
            <a:t> Que tratándose del impuesto al valor agregado trasladado que se hubiese retenido conforme a los artículos 1o.-A y 18-J, fracción II, inciso a) de esta Ley, dicha retención se entere en los términos y plazos establecidos en la misma. </a:t>
          </a:r>
          <a:r>
            <a:rPr lang="es-MX" sz="1100" b="1">
              <a:solidFill>
                <a:srgbClr val="FF0000"/>
              </a:solidFill>
              <a:effectLst/>
              <a:latin typeface="+mn-lt"/>
              <a:ea typeface="+mn-ea"/>
              <a:cs typeface="+mn-cs"/>
            </a:rPr>
            <a:t>El impuesto retenido y enterado, podrá ser acreditado en la declaración de pago mensual siguiente a la declaración en la que se haya efectuado el entero de la retención; </a:t>
          </a:r>
          <a:endParaRPr lang="es-MX"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xdr:colOff>
      <xdr:row>7</xdr:row>
      <xdr:rowOff>171450</xdr:rowOff>
    </xdr:from>
    <xdr:to>
      <xdr:col>11</xdr:col>
      <xdr:colOff>361950</xdr:colOff>
      <xdr:row>23</xdr:row>
      <xdr:rowOff>69850</xdr:rowOff>
    </xdr:to>
    <xdr:sp macro="" textlink="">
      <xdr:nvSpPr>
        <xdr:cNvPr id="2" name="CuadroTexto 1">
          <a:extLst>
            <a:ext uri="{FF2B5EF4-FFF2-40B4-BE49-F238E27FC236}">
              <a16:creationId xmlns:a16="http://schemas.microsoft.com/office/drawing/2014/main" id="{31B9D329-EC14-7911-0BC5-D1626C9FC86D}"/>
            </a:ext>
          </a:extLst>
        </xdr:cNvPr>
        <xdr:cNvSpPr txBox="1"/>
      </xdr:nvSpPr>
      <xdr:spPr>
        <a:xfrm>
          <a:off x="774700" y="1504950"/>
          <a:ext cx="7969250" cy="294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Comprobantes fiscales emitidos por residentes en el extranjero sin establecimiento permanente en México</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2.7.1.14.	</a:t>
          </a:r>
          <a:r>
            <a:rPr lang="es-MX" sz="1100">
              <a:solidFill>
                <a:schemeClr val="dk1"/>
              </a:solidFill>
              <a:effectLst/>
              <a:latin typeface="+mn-lt"/>
              <a:ea typeface="+mn-ea"/>
              <a:cs typeface="+mn-cs"/>
            </a:rPr>
            <a:t>Para los efectos de los artículos 29 y 29-A, antepenúltimo párrafo del CFF, los contribuyentes que pretendan deducir o acreditar fiscalmente con base en comprobantes emitidos por residentes en el extranjero sin establecimiento permanente en México, podrán utilizar dichos comprobantes siempre que contengan los siguientes requisitos:</a:t>
          </a:r>
        </a:p>
        <a:p>
          <a:pPr algn="just"/>
          <a:r>
            <a:rPr lang="es-MX" sz="1100" b="1">
              <a:solidFill>
                <a:schemeClr val="dk1"/>
              </a:solidFill>
              <a:effectLst/>
              <a:latin typeface="+mn-lt"/>
              <a:ea typeface="+mn-ea"/>
              <a:cs typeface="+mn-cs"/>
            </a:rPr>
            <a:t>I.</a:t>
          </a:r>
          <a:r>
            <a:rPr lang="es-MX" sz="1100">
              <a:solidFill>
                <a:schemeClr val="dk1"/>
              </a:solidFill>
              <a:effectLst/>
              <a:latin typeface="+mn-lt"/>
              <a:ea typeface="+mn-ea"/>
              <a:cs typeface="+mn-cs"/>
            </a:rPr>
            <a:t>	Nombre, denominación o razón social; domicilio y, en su caso, número de identificación fiscal, o su equivalente, de quien lo expide.</a:t>
          </a:r>
        </a:p>
        <a:p>
          <a:pPr algn="just"/>
          <a:r>
            <a:rPr lang="es-MX" sz="1100" b="1">
              <a:solidFill>
                <a:schemeClr val="dk1"/>
              </a:solidFill>
              <a:effectLst/>
              <a:latin typeface="+mn-lt"/>
              <a:ea typeface="+mn-ea"/>
              <a:cs typeface="+mn-cs"/>
            </a:rPr>
            <a:t>II.</a:t>
          </a:r>
          <a:r>
            <a:rPr lang="es-MX" sz="1100">
              <a:solidFill>
                <a:schemeClr val="dk1"/>
              </a:solidFill>
              <a:effectLst/>
              <a:latin typeface="+mn-lt"/>
              <a:ea typeface="+mn-ea"/>
              <a:cs typeface="+mn-cs"/>
            </a:rPr>
            <a:t>	Lugar y fecha de expedición.</a:t>
          </a:r>
        </a:p>
        <a:p>
          <a:pPr algn="just"/>
          <a:r>
            <a:rPr lang="es-MX" sz="1100" b="1">
              <a:solidFill>
                <a:schemeClr val="dk1"/>
              </a:solidFill>
              <a:effectLst/>
              <a:latin typeface="+mn-lt"/>
              <a:ea typeface="+mn-ea"/>
              <a:cs typeface="+mn-cs"/>
            </a:rPr>
            <a:t>III.</a:t>
          </a:r>
          <a:r>
            <a:rPr lang="es-MX" sz="1100">
              <a:solidFill>
                <a:schemeClr val="dk1"/>
              </a:solidFill>
              <a:effectLst/>
              <a:latin typeface="+mn-lt"/>
              <a:ea typeface="+mn-ea"/>
              <a:cs typeface="+mn-cs"/>
            </a:rPr>
            <a:t>	Clave en el RFC de la persona a favor de quien se expida y, nombre, denominación o razón social de dicha persona.</a:t>
          </a:r>
        </a:p>
        <a:p>
          <a:pPr algn="just"/>
          <a:r>
            <a:rPr lang="es-MX" sz="1100" b="1">
              <a:solidFill>
                <a:schemeClr val="dk1"/>
              </a:solidFill>
              <a:effectLst/>
              <a:latin typeface="+mn-lt"/>
              <a:ea typeface="+mn-ea"/>
              <a:cs typeface="+mn-cs"/>
            </a:rPr>
            <a:t>IV.</a:t>
          </a:r>
          <a:r>
            <a:rPr lang="es-MX" sz="1100">
              <a:solidFill>
                <a:schemeClr val="dk1"/>
              </a:solidFill>
              <a:effectLst/>
              <a:latin typeface="+mn-lt"/>
              <a:ea typeface="+mn-ea"/>
              <a:cs typeface="+mn-cs"/>
            </a:rPr>
            <a:t>	Los requisitos establecidos en el artículo 29-A, fracción V, primer párrafo del CFF.</a:t>
          </a:r>
        </a:p>
        <a:p>
          <a:pPr algn="just"/>
          <a:r>
            <a:rPr lang="es-MX" sz="1100" b="1">
              <a:solidFill>
                <a:schemeClr val="dk1"/>
              </a:solidFill>
              <a:effectLst/>
              <a:latin typeface="+mn-lt"/>
              <a:ea typeface="+mn-ea"/>
              <a:cs typeface="+mn-cs"/>
            </a:rPr>
            <a:t>V.	</a:t>
          </a:r>
          <a:r>
            <a:rPr lang="es-MX" sz="1100">
              <a:solidFill>
                <a:schemeClr val="dk1"/>
              </a:solidFill>
              <a:effectLst/>
              <a:latin typeface="+mn-lt"/>
              <a:ea typeface="+mn-ea"/>
              <a:cs typeface="+mn-cs"/>
            </a:rPr>
            <a:t>Valor unitario consignado en número e importe total consignado en número o letra.</a:t>
          </a:r>
        </a:p>
        <a:p>
          <a:pPr algn="just"/>
          <a:r>
            <a:rPr lang="es-MX" sz="1100" b="1">
              <a:solidFill>
                <a:schemeClr val="dk1"/>
              </a:solidFill>
              <a:effectLst/>
              <a:latin typeface="+mn-lt"/>
              <a:ea typeface="+mn-ea"/>
              <a:cs typeface="+mn-cs"/>
            </a:rPr>
            <a:t>VI.</a:t>
          </a:r>
          <a:r>
            <a:rPr lang="es-MX" sz="1100">
              <a:solidFill>
                <a:schemeClr val="dk1"/>
              </a:solidFill>
              <a:effectLst/>
              <a:latin typeface="+mn-lt"/>
              <a:ea typeface="+mn-ea"/>
              <a:cs typeface="+mn-cs"/>
            </a:rPr>
            <a:t>	Tratándose de la enajenación de bienes o del otorgamiento de su uso o goce temporal, el monto de los impuestos retenidos, así como de los impuestos trasladados, desglosando cada una de las tasas del impuesto correspondiente; o bien, se adjunte al comprobante emitido por el residente en el extranjero sin establecimiento permanente en México, el CFDI que emita el contribuyente por las retenciones de las contribuciones que efectuó a dicho residente en el extranjero.</a:t>
          </a:r>
        </a:p>
        <a:p>
          <a:pPr algn="just"/>
          <a:r>
            <a:rPr lang="es-MX" sz="1100">
              <a:solidFill>
                <a:schemeClr val="dk1"/>
              </a:solidFill>
              <a:effectLst/>
              <a:latin typeface="+mn-lt"/>
              <a:ea typeface="+mn-ea"/>
              <a:cs typeface="+mn-cs"/>
            </a:rPr>
            <a:t>Lo señalado en la presente regla, tratándose de la enajenación de bienes o del otorgamiento de su uso o goce temporal, solo será aplicable cuando dichos actos o actividades sean efectuados en territorio nacional de conformidad con la Ley del IVA.</a:t>
          </a:r>
        </a:p>
        <a:p>
          <a:pPr algn="just"/>
          <a:endParaRPr lang="es-MX" sz="1100"/>
        </a:p>
      </xdr:txBody>
    </xdr:sp>
    <xdr:clientData/>
  </xdr:twoCellAnchor>
  <xdr:twoCellAnchor>
    <xdr:from>
      <xdr:col>5</xdr:col>
      <xdr:colOff>12700</xdr:colOff>
      <xdr:row>2</xdr:row>
      <xdr:rowOff>152400</xdr:rowOff>
    </xdr:from>
    <xdr:to>
      <xdr:col>11</xdr:col>
      <xdr:colOff>342900</xdr:colOff>
      <xdr:row>7</xdr:row>
      <xdr:rowOff>25400</xdr:rowOff>
    </xdr:to>
    <xdr:sp macro="" textlink="">
      <xdr:nvSpPr>
        <xdr:cNvPr id="3" name="CuadroTexto 2">
          <a:extLst>
            <a:ext uri="{FF2B5EF4-FFF2-40B4-BE49-F238E27FC236}">
              <a16:creationId xmlns:a16="http://schemas.microsoft.com/office/drawing/2014/main" id="{E7725EB5-9A85-B6AE-65C3-2069FDB02D98}"/>
            </a:ext>
          </a:extLst>
        </xdr:cNvPr>
        <xdr:cNvSpPr txBox="1"/>
      </xdr:nvSpPr>
      <xdr:spPr>
        <a:xfrm>
          <a:off x="4178300" y="533400"/>
          <a:ext cx="4902200"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i="0" u="none" strike="noStrike" baseline="0">
              <a:solidFill>
                <a:schemeClr val="dk1"/>
              </a:solidFill>
              <a:latin typeface="+mn-lt"/>
              <a:ea typeface="+mn-ea"/>
              <a:cs typeface="+mn-cs"/>
            </a:rPr>
            <a:t>Artículo 50 RLIVA. </a:t>
          </a:r>
          <a:r>
            <a:rPr lang="es-MX" sz="1100" b="0" i="0" u="none" strike="noStrike" baseline="0">
              <a:solidFill>
                <a:schemeClr val="dk1"/>
              </a:solidFill>
              <a:latin typeface="+mn-lt"/>
              <a:ea typeface="+mn-ea"/>
              <a:cs typeface="+mn-cs"/>
            </a:rPr>
            <a:t>Para los efectos de lo dispuesto en el artículo 24 de la Ley, los contribuyentes que importan bienes intangibles o servicios por los que deban pagar el impuesto, podrán efectuar el acreditamiento en los términos de la Ley en la misma declaración de pago mensual a que correspondan dichas importaciones.</a:t>
          </a:r>
          <a:endParaRPr lang="es-MX" sz="1100"/>
        </a:p>
      </xdr:txBody>
    </xdr:sp>
    <xdr:clientData/>
  </xdr:twoCellAnchor>
  <xdr:twoCellAnchor editAs="oneCell">
    <xdr:from>
      <xdr:col>1</xdr:col>
      <xdr:colOff>25400</xdr:colOff>
      <xdr:row>24</xdr:row>
      <xdr:rowOff>165100</xdr:rowOff>
    </xdr:from>
    <xdr:to>
      <xdr:col>9</xdr:col>
      <xdr:colOff>51704</xdr:colOff>
      <xdr:row>27</xdr:row>
      <xdr:rowOff>22285</xdr:rowOff>
    </xdr:to>
    <xdr:pic>
      <xdr:nvPicPr>
        <xdr:cNvPr id="4" name="Imagen 3">
          <a:extLst>
            <a:ext uri="{FF2B5EF4-FFF2-40B4-BE49-F238E27FC236}">
              <a16:creationId xmlns:a16="http://schemas.microsoft.com/office/drawing/2014/main" id="{89D60009-CCF3-82EB-87DA-806362748E02}"/>
            </a:ext>
          </a:extLst>
        </xdr:cNvPr>
        <xdr:cNvPicPr>
          <a:picLocks noChangeAspect="1"/>
        </xdr:cNvPicPr>
      </xdr:nvPicPr>
      <xdr:blipFill>
        <a:blip xmlns:r="http://schemas.openxmlformats.org/officeDocument/2006/relationships" r:embed="rId1"/>
        <a:stretch>
          <a:fillRect/>
        </a:stretch>
      </xdr:blipFill>
      <xdr:spPr>
        <a:xfrm>
          <a:off x="787400" y="4737100"/>
          <a:ext cx="6477904" cy="428685"/>
        </a:xfrm>
        <a:prstGeom prst="rect">
          <a:avLst/>
        </a:prstGeom>
      </xdr:spPr>
    </xdr:pic>
    <xdr:clientData/>
  </xdr:twoCellAnchor>
  <xdr:twoCellAnchor editAs="oneCell">
    <xdr:from>
      <xdr:col>1</xdr:col>
      <xdr:colOff>127001</xdr:colOff>
      <xdr:row>29</xdr:row>
      <xdr:rowOff>76379</xdr:rowOff>
    </xdr:from>
    <xdr:to>
      <xdr:col>9</xdr:col>
      <xdr:colOff>419101</xdr:colOff>
      <xdr:row>41</xdr:row>
      <xdr:rowOff>76623</xdr:rowOff>
    </xdr:to>
    <xdr:pic>
      <xdr:nvPicPr>
        <xdr:cNvPr id="5" name="Imagen 4">
          <a:extLst>
            <a:ext uri="{FF2B5EF4-FFF2-40B4-BE49-F238E27FC236}">
              <a16:creationId xmlns:a16="http://schemas.microsoft.com/office/drawing/2014/main" id="{DEA8BCBC-7A28-A172-BE69-98B2B4F3197D}"/>
            </a:ext>
          </a:extLst>
        </xdr:cNvPr>
        <xdr:cNvPicPr>
          <a:picLocks noChangeAspect="1"/>
        </xdr:cNvPicPr>
      </xdr:nvPicPr>
      <xdr:blipFill>
        <a:blip xmlns:r="http://schemas.openxmlformats.org/officeDocument/2006/relationships" r:embed="rId2"/>
        <a:stretch>
          <a:fillRect/>
        </a:stretch>
      </xdr:blipFill>
      <xdr:spPr>
        <a:xfrm>
          <a:off x="889001" y="5600879"/>
          <a:ext cx="6743700" cy="2286244"/>
        </a:xfrm>
        <a:prstGeom prst="rect">
          <a:avLst/>
        </a:prstGeom>
      </xdr:spPr>
    </xdr:pic>
    <xdr:clientData/>
  </xdr:twoCellAnchor>
  <xdr:twoCellAnchor>
    <xdr:from>
      <xdr:col>9</xdr:col>
      <xdr:colOff>51704</xdr:colOff>
      <xdr:row>25</xdr:row>
      <xdr:rowOff>188943</xdr:rowOff>
    </xdr:from>
    <xdr:to>
      <xdr:col>9</xdr:col>
      <xdr:colOff>419101</xdr:colOff>
      <xdr:row>35</xdr:row>
      <xdr:rowOff>76501</xdr:rowOff>
    </xdr:to>
    <xdr:cxnSp macro="">
      <xdr:nvCxnSpPr>
        <xdr:cNvPr id="7" name="Conector: angular 6">
          <a:extLst>
            <a:ext uri="{FF2B5EF4-FFF2-40B4-BE49-F238E27FC236}">
              <a16:creationId xmlns:a16="http://schemas.microsoft.com/office/drawing/2014/main" id="{58230AA3-C218-44A8-153D-C2689F2EC400}"/>
            </a:ext>
          </a:extLst>
        </xdr:cNvPr>
        <xdr:cNvCxnSpPr>
          <a:stCxn id="4" idx="3"/>
          <a:endCxn id="5" idx="3"/>
        </xdr:cNvCxnSpPr>
      </xdr:nvCxnSpPr>
      <xdr:spPr>
        <a:xfrm>
          <a:off x="7265304" y="4951443"/>
          <a:ext cx="367397" cy="1792558"/>
        </a:xfrm>
        <a:prstGeom prst="bentConnector3">
          <a:avLst>
            <a:gd name="adj1" fmla="val 162222"/>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215900</xdr:colOff>
      <xdr:row>42</xdr:row>
      <xdr:rowOff>139700</xdr:rowOff>
    </xdr:from>
    <xdr:to>
      <xdr:col>9</xdr:col>
      <xdr:colOff>165993</xdr:colOff>
      <xdr:row>44</xdr:row>
      <xdr:rowOff>187385</xdr:rowOff>
    </xdr:to>
    <xdr:pic>
      <xdr:nvPicPr>
        <xdr:cNvPr id="9" name="Imagen 8">
          <a:extLst>
            <a:ext uri="{FF2B5EF4-FFF2-40B4-BE49-F238E27FC236}">
              <a16:creationId xmlns:a16="http://schemas.microsoft.com/office/drawing/2014/main" id="{787C1B90-0147-AC82-47E4-B86BF35F69D2}"/>
            </a:ext>
          </a:extLst>
        </xdr:cNvPr>
        <xdr:cNvPicPr>
          <a:picLocks noChangeAspect="1"/>
        </xdr:cNvPicPr>
      </xdr:nvPicPr>
      <xdr:blipFill>
        <a:blip xmlns:r="http://schemas.openxmlformats.org/officeDocument/2006/relationships" r:embed="rId3"/>
        <a:stretch>
          <a:fillRect/>
        </a:stretch>
      </xdr:blipFill>
      <xdr:spPr>
        <a:xfrm>
          <a:off x="977900" y="8140700"/>
          <a:ext cx="6401693" cy="428685"/>
        </a:xfrm>
        <a:prstGeom prst="rect">
          <a:avLst/>
        </a:prstGeom>
      </xdr:spPr>
    </xdr:pic>
    <xdr:clientData/>
  </xdr:twoCellAnchor>
  <xdr:twoCellAnchor editAs="oneCell">
    <xdr:from>
      <xdr:col>1</xdr:col>
      <xdr:colOff>279400</xdr:colOff>
      <xdr:row>46</xdr:row>
      <xdr:rowOff>38100</xdr:rowOff>
    </xdr:from>
    <xdr:to>
      <xdr:col>9</xdr:col>
      <xdr:colOff>115177</xdr:colOff>
      <xdr:row>48</xdr:row>
      <xdr:rowOff>9574</xdr:rowOff>
    </xdr:to>
    <xdr:pic>
      <xdr:nvPicPr>
        <xdr:cNvPr id="10" name="Imagen 9">
          <a:extLst>
            <a:ext uri="{FF2B5EF4-FFF2-40B4-BE49-F238E27FC236}">
              <a16:creationId xmlns:a16="http://schemas.microsoft.com/office/drawing/2014/main" id="{2AB77CD2-CF1C-FF16-2279-0684396AE39F}"/>
            </a:ext>
          </a:extLst>
        </xdr:cNvPr>
        <xdr:cNvPicPr>
          <a:picLocks noChangeAspect="1"/>
        </xdr:cNvPicPr>
      </xdr:nvPicPr>
      <xdr:blipFill>
        <a:blip xmlns:r="http://schemas.openxmlformats.org/officeDocument/2006/relationships" r:embed="rId4"/>
        <a:stretch>
          <a:fillRect/>
        </a:stretch>
      </xdr:blipFill>
      <xdr:spPr>
        <a:xfrm>
          <a:off x="1041400" y="8801100"/>
          <a:ext cx="6287377" cy="3524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9525</xdr:colOff>
      <xdr:row>1</xdr:row>
      <xdr:rowOff>66675</xdr:rowOff>
    </xdr:from>
    <xdr:to>
      <xdr:col>15</xdr:col>
      <xdr:colOff>517071</xdr:colOff>
      <xdr:row>27</xdr:row>
      <xdr:rowOff>171450</xdr:rowOff>
    </xdr:to>
    <xdr:sp macro="" textlink="">
      <xdr:nvSpPr>
        <xdr:cNvPr id="2" name="CuadroTexto 1">
          <a:extLst>
            <a:ext uri="{FF2B5EF4-FFF2-40B4-BE49-F238E27FC236}">
              <a16:creationId xmlns:a16="http://schemas.microsoft.com/office/drawing/2014/main" id="{1C8D7924-847E-2483-D1AE-A49166B12F14}"/>
            </a:ext>
          </a:extLst>
        </xdr:cNvPr>
        <xdr:cNvSpPr txBox="1"/>
      </xdr:nvSpPr>
      <xdr:spPr>
        <a:xfrm>
          <a:off x="771525" y="257175"/>
          <a:ext cx="11420475" cy="505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400" b="1">
              <a:solidFill>
                <a:schemeClr val="dk1"/>
              </a:solidFill>
              <a:effectLst/>
              <a:latin typeface="+mn-lt"/>
              <a:ea typeface="+mn-ea"/>
              <a:cs typeface="+mn-cs"/>
            </a:rPr>
            <a:t>Deducción de combustibles para vehículos marítimos, aéreos y terrestres, adquiridos a través de monederos electrónicos autorizados por el SAT</a:t>
          </a:r>
          <a:endParaRPr lang="es-MX" sz="1400">
            <a:solidFill>
              <a:schemeClr val="dk1"/>
            </a:solidFill>
            <a:effectLst/>
            <a:latin typeface="+mn-lt"/>
            <a:ea typeface="+mn-ea"/>
            <a:cs typeface="+mn-cs"/>
          </a:endParaRPr>
        </a:p>
        <a:p>
          <a:pPr algn="just"/>
          <a:r>
            <a:rPr lang="es-MX" sz="1400" b="1">
              <a:solidFill>
                <a:schemeClr val="dk1"/>
              </a:solidFill>
              <a:effectLst/>
              <a:latin typeface="+mn-lt"/>
              <a:ea typeface="+mn-ea"/>
              <a:cs typeface="+mn-cs"/>
            </a:rPr>
            <a:t>3.3.1.7.	</a:t>
          </a:r>
          <a:r>
            <a:rPr lang="es-MX" sz="1400">
              <a:solidFill>
                <a:schemeClr val="dk1"/>
              </a:solidFill>
              <a:effectLst/>
              <a:latin typeface="+mn-lt"/>
              <a:ea typeface="+mn-ea"/>
              <a:cs typeface="+mn-cs"/>
            </a:rPr>
            <a:t>Para los efectos del artículo 27, fracción III, primer y segundo párrafos de la Ley del ISR, las personas físicas y morales que adquieran combustibles para vehículos marítimos, aéreos y terrestres, a través de los monederos electrónicos que al efecto autorice el SAT, podrán comprobar la erogación de las comisiones y otros cargos que cobre el emisor del monedero electrónico por sus servicios, así como el pago por la adquisición de combustibles, con el CFDI y el complemento de estado de cuenta de combustibles para monederos electrónicos autorizados por el SAT, respectivamente, que expidan los emisores autorizados en términos de la regla 3.3.1.10., fracción III, por lo que las estaciones de servicio no deberán emitir el CFDI a los clientes adquirentes de combustibles, por las operaciones que se realicen a través de monederos electrónicos autorizados por el SAT.</a:t>
          </a:r>
        </a:p>
        <a:p>
          <a:pPr algn="just"/>
          <a:endParaRPr lang="es-MX" sz="1400">
            <a:solidFill>
              <a:schemeClr val="dk1"/>
            </a:solidFill>
            <a:effectLst/>
            <a:latin typeface="+mn-lt"/>
            <a:ea typeface="+mn-ea"/>
            <a:cs typeface="+mn-cs"/>
          </a:endParaRPr>
        </a:p>
        <a:p>
          <a:pPr algn="just"/>
          <a:r>
            <a:rPr lang="es-MX" sz="1400">
              <a:solidFill>
                <a:schemeClr val="dk1"/>
              </a:solidFill>
              <a:effectLst/>
              <a:latin typeface="+mn-lt"/>
              <a:ea typeface="+mn-ea"/>
              <a:cs typeface="+mn-cs"/>
            </a:rPr>
            <a:t>	La deducción por la adquisición de combustibles, así como el acreditamiento de los impuestos trasladados podrá realizarse hasta que el contribuyente adquirente del combustible, cuente con el CFDI y el complemento a que se refiere el párrafo anterior y hasta por el monto que ampare el citado complemento.</a:t>
          </a:r>
        </a:p>
        <a:p>
          <a:pPr algn="just"/>
          <a:endParaRPr lang="es-MX" sz="1400">
            <a:solidFill>
              <a:schemeClr val="dk1"/>
            </a:solidFill>
            <a:effectLst/>
            <a:latin typeface="+mn-lt"/>
            <a:ea typeface="+mn-ea"/>
            <a:cs typeface="+mn-cs"/>
          </a:endParaRPr>
        </a:p>
        <a:p>
          <a:pPr algn="just"/>
          <a:r>
            <a:rPr lang="es-MX" sz="1400">
              <a:solidFill>
                <a:schemeClr val="dk1"/>
              </a:solidFill>
              <a:effectLst/>
              <a:latin typeface="+mn-lt"/>
              <a:ea typeface="+mn-ea"/>
              <a:cs typeface="+mn-cs"/>
            </a:rPr>
            <a:t>	Lo señalado en esta regla no exime a la estación de servicio enajenante, de cumplir con la obligación de expedir CFDI por las operaciones realizadas con los monederos electrónicos de combustibles, para lo cual, deberá emitir con la misma periodicidad con la que recibe del emisor autorizado de monederos electrónicos el CFDI de egresos con el complemento de consumo de combustibles a que refiere la regla 3.3.1.10., fracción IV, un CFDI en términos de la regla 2.7.1.21., en donde conste por tipo de combustible, el total de litros enajenados a través de los monederos electrónicos autorizados, el precio unitario, los impuestos trasladados y el importe total, así como, incluir en el campo “Atributo Descripción del Elemento Concepto” la clave de la estación de servicio enajenante, el número de folio del CFDI de egresos antes mencionado y la clave en el RFC del emisor autorizado que lo emite.</a:t>
          </a:r>
        </a:p>
        <a:p>
          <a:pPr algn="just"/>
          <a:endParaRPr lang="es-MX" sz="1400">
            <a:solidFill>
              <a:schemeClr val="dk1"/>
            </a:solidFill>
            <a:effectLst/>
            <a:latin typeface="+mn-lt"/>
            <a:ea typeface="+mn-ea"/>
            <a:cs typeface="+mn-cs"/>
          </a:endParaRPr>
        </a:p>
        <a:p>
          <a:pPr algn="just"/>
          <a:r>
            <a:rPr lang="es-MX" sz="1400">
              <a:solidFill>
                <a:schemeClr val="dk1"/>
              </a:solidFill>
              <a:effectLst/>
              <a:latin typeface="+mn-lt"/>
              <a:ea typeface="+mn-ea"/>
              <a:cs typeface="+mn-cs"/>
            </a:rPr>
            <a:t>	Los importes contenidos en el CFDI que emita la estación de servicio enajenante, en términos del párrafo anterior, deberán coincidir con el importe del CFDI de egresos y el complemento de consumo de combustibles a que refiere la regla 3.3.1.10., fracción IV.</a:t>
          </a:r>
        </a:p>
        <a:p>
          <a:pPr algn="just"/>
          <a:r>
            <a:rPr lang="es-MX" sz="1400" i="1">
              <a:solidFill>
                <a:schemeClr val="dk1"/>
              </a:solidFill>
              <a:effectLst/>
              <a:latin typeface="+mn-lt"/>
              <a:ea typeface="+mn-ea"/>
              <a:cs typeface="+mn-cs"/>
            </a:rPr>
            <a:t>	LISR 27, CFF 29, RMF 2024 2.7.1.21., 3.3.1.10.</a:t>
          </a:r>
          <a:endParaRPr lang="es-MX" sz="1400">
            <a:solidFill>
              <a:schemeClr val="dk1"/>
            </a:solidFill>
            <a:effectLst/>
            <a:latin typeface="+mn-lt"/>
            <a:ea typeface="+mn-ea"/>
            <a:cs typeface="+mn-cs"/>
          </a:endParaRPr>
        </a:p>
        <a:p>
          <a:pPr algn="just"/>
          <a:endParaRPr lang="es-MX" sz="1400"/>
        </a:p>
      </xdr:txBody>
    </xdr:sp>
    <xdr:clientData/>
  </xdr:twoCellAnchor>
  <xdr:twoCellAnchor>
    <xdr:from>
      <xdr:col>1</xdr:col>
      <xdr:colOff>40822</xdr:colOff>
      <xdr:row>38</xdr:row>
      <xdr:rowOff>47625</xdr:rowOff>
    </xdr:from>
    <xdr:to>
      <xdr:col>10</xdr:col>
      <xdr:colOff>13607</xdr:colOff>
      <xdr:row>56</xdr:row>
      <xdr:rowOff>40821</xdr:rowOff>
    </xdr:to>
    <xdr:sp macro="" textlink="">
      <xdr:nvSpPr>
        <xdr:cNvPr id="3" name="CuadroTexto 2">
          <a:extLst>
            <a:ext uri="{FF2B5EF4-FFF2-40B4-BE49-F238E27FC236}">
              <a16:creationId xmlns:a16="http://schemas.microsoft.com/office/drawing/2014/main" id="{49BB4569-76B3-93B6-0E3D-768B0B4D354A}"/>
            </a:ext>
          </a:extLst>
        </xdr:cNvPr>
        <xdr:cNvSpPr txBox="1"/>
      </xdr:nvSpPr>
      <xdr:spPr>
        <a:xfrm>
          <a:off x="802822" y="7286625"/>
          <a:ext cx="7075714" cy="34221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Pago de erogaciones a través de terceros</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2.7.1.12.</a:t>
          </a:r>
          <a:r>
            <a:rPr lang="es-MX" sz="1100">
              <a:solidFill>
                <a:schemeClr val="dk1"/>
              </a:solidFill>
              <a:effectLst/>
              <a:latin typeface="+mn-lt"/>
              <a:ea typeface="+mn-ea"/>
              <a:cs typeface="+mn-cs"/>
            </a:rPr>
            <a:t>	Para los efectos de los artículos 29 del CFF, así como 18, fracción VIII y 90, octavo párrafo de la Ley del ISR y 41 de su Reglamento, los contribuyentes que realicen erogaciones a través de terceros por bienes y servicios que les sean proporcionados, podrán hacer uso de cualquiera de las siguientes opciones:</a:t>
          </a:r>
        </a:p>
        <a:p>
          <a:pPr algn="just"/>
          <a:r>
            <a:rPr lang="es-MX" sz="1100" b="1">
              <a:solidFill>
                <a:schemeClr val="dk1"/>
              </a:solidFill>
              <a:effectLst/>
              <a:latin typeface="+mn-lt"/>
              <a:ea typeface="+mn-ea"/>
              <a:cs typeface="+mn-cs"/>
            </a:rPr>
            <a:t>I.</a:t>
          </a:r>
          <a:r>
            <a:rPr lang="es-MX" sz="1100">
              <a:solidFill>
                <a:schemeClr val="dk1"/>
              </a:solidFill>
              <a:effectLst/>
              <a:latin typeface="+mn-lt"/>
              <a:ea typeface="+mn-ea"/>
              <a:cs typeface="+mn-cs"/>
            </a:rPr>
            <a:t>	Cuando los terceros realicen las erogaciones y los importes de las mismas les sean reintegrados con posterioridad:</a:t>
          </a:r>
        </a:p>
        <a:p>
          <a:pPr algn="just"/>
          <a:r>
            <a:rPr lang="es-MX" sz="1100" b="1">
              <a:solidFill>
                <a:schemeClr val="dk1"/>
              </a:solidFill>
              <a:effectLst/>
              <a:latin typeface="+mn-lt"/>
              <a:ea typeface="+mn-ea"/>
              <a:cs typeface="+mn-cs"/>
            </a:rPr>
            <a:t>a)</a:t>
          </a:r>
          <a:r>
            <a:rPr lang="es-MX" sz="1100">
              <a:solidFill>
                <a:schemeClr val="dk1"/>
              </a:solidFill>
              <a:effectLst/>
              <a:latin typeface="+mn-lt"/>
              <a:ea typeface="+mn-ea"/>
              <a:cs typeface="+mn-cs"/>
            </a:rPr>
            <a:t>	El tercero deberá solicitar el CFDI con la clave en el RFC del contribuyente por el cual está haciendo la erogación, si este contribuyente es residente en el extranjero para efectos fiscales, en el CFDI se consignará la clave en el RFC a que se refiere la regla 2.7.1.23.</a:t>
          </a:r>
        </a:p>
        <a:p>
          <a:pPr algn="just"/>
          <a:r>
            <a:rPr lang="es-MX" sz="1100" b="1">
              <a:solidFill>
                <a:schemeClr val="dk1"/>
              </a:solidFill>
              <a:effectLst/>
              <a:latin typeface="+mn-lt"/>
              <a:ea typeface="+mn-ea"/>
              <a:cs typeface="+mn-cs"/>
            </a:rPr>
            <a:t>b)</a:t>
          </a:r>
          <a:r>
            <a:rPr lang="es-MX" sz="1100">
              <a:solidFill>
                <a:schemeClr val="dk1"/>
              </a:solidFill>
              <a:effectLst/>
              <a:latin typeface="+mn-lt"/>
              <a:ea typeface="+mn-ea"/>
              <a:cs typeface="+mn-cs"/>
            </a:rPr>
            <a:t>	</a:t>
          </a:r>
          <a:r>
            <a:rPr lang="es-MX" sz="1100" b="1">
              <a:solidFill>
                <a:srgbClr val="FF0000"/>
              </a:solidFill>
              <a:effectLst/>
              <a:latin typeface="+mn-lt"/>
              <a:ea typeface="+mn-ea"/>
              <a:cs typeface="+mn-cs"/>
            </a:rPr>
            <a:t>Los contribuyentes, en su caso, tendrán derecho al acreditamiento del IVA en los términos de la Ley de dicho impuesto y su Reglamento.</a:t>
          </a:r>
        </a:p>
        <a:p>
          <a:pPr algn="just"/>
          <a:r>
            <a:rPr lang="es-MX" sz="1100" b="1">
              <a:solidFill>
                <a:schemeClr val="dk1"/>
              </a:solidFill>
              <a:effectLst/>
              <a:latin typeface="+mn-lt"/>
              <a:ea typeface="+mn-ea"/>
              <a:cs typeface="+mn-cs"/>
            </a:rPr>
            <a:t>c)</a:t>
          </a:r>
          <a:r>
            <a:rPr lang="es-MX" sz="1100">
              <a:solidFill>
                <a:schemeClr val="dk1"/>
              </a:solidFill>
              <a:effectLst/>
              <a:latin typeface="+mn-lt"/>
              <a:ea typeface="+mn-ea"/>
              <a:cs typeface="+mn-cs"/>
            </a:rPr>
            <a:t>	El tercero que realice el pago por cuenta del contribuyente, no podrá acreditar cantidad alguna del IVA que los proveedores de bienes y prestadores de servicios trasladen.</a:t>
          </a:r>
        </a:p>
        <a:p>
          <a:pPr algn="just"/>
          <a:r>
            <a:rPr lang="es-MX" sz="1100" b="1">
              <a:solidFill>
                <a:schemeClr val="dk1"/>
              </a:solidFill>
              <a:effectLst/>
              <a:latin typeface="+mn-lt"/>
              <a:ea typeface="+mn-ea"/>
              <a:cs typeface="+mn-cs"/>
            </a:rPr>
            <a:t>d)</a:t>
          </a:r>
          <a:r>
            <a:rPr lang="es-MX" sz="1100">
              <a:solidFill>
                <a:schemeClr val="dk1"/>
              </a:solidFill>
              <a:effectLst/>
              <a:latin typeface="+mn-lt"/>
              <a:ea typeface="+mn-ea"/>
              <a:cs typeface="+mn-cs"/>
            </a:rPr>
            <a:t>	El reintegro a las erogaciones realizadas por cuenta de contribuyentes, deberá hacerse con cheque nominativo a favor del tercero que realizó el pago por cuenta del contribuyente o mediante traspasos a sus cuentas por instituciones de crédito o casas de bolsa sin cambiar los importes consignados en el CFDI expedido por los proveedores de bienes y prestadores de servicios, es decir por el valor total incluyendo el IVA que, en su caso, hubiera sido trasladado.</a:t>
          </a:r>
        </a:p>
        <a:p>
          <a:pPr algn="just"/>
          <a:r>
            <a:rPr lang="es-MX" sz="1100"/>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2</xdr:col>
      <xdr:colOff>143960</xdr:colOff>
      <xdr:row>20</xdr:row>
      <xdr:rowOff>28685</xdr:rowOff>
    </xdr:to>
    <xdr:pic>
      <xdr:nvPicPr>
        <xdr:cNvPr id="8" name="Imagen 7">
          <a:extLst>
            <a:ext uri="{FF2B5EF4-FFF2-40B4-BE49-F238E27FC236}">
              <a16:creationId xmlns:a16="http://schemas.microsoft.com/office/drawing/2014/main" id="{0CCFF4CE-22B2-4892-B57D-78E601F34A5E}"/>
            </a:ext>
          </a:extLst>
        </xdr:cNvPr>
        <xdr:cNvPicPr>
          <a:picLocks noChangeAspect="1"/>
        </xdr:cNvPicPr>
      </xdr:nvPicPr>
      <xdr:blipFill>
        <a:blip xmlns:r="http://schemas.openxmlformats.org/officeDocument/2006/relationships" r:embed="rId1"/>
        <a:stretch>
          <a:fillRect/>
        </a:stretch>
      </xdr:blipFill>
      <xdr:spPr>
        <a:xfrm>
          <a:off x="762000" y="8270875"/>
          <a:ext cx="7771898" cy="790685"/>
        </a:xfrm>
        <a:prstGeom prst="rect">
          <a:avLst/>
        </a:prstGeom>
      </xdr:spPr>
    </xdr:pic>
    <xdr:clientData/>
  </xdr:twoCellAnchor>
  <xdr:twoCellAnchor editAs="oneCell">
    <xdr:from>
      <xdr:col>1</xdr:col>
      <xdr:colOff>31750</xdr:colOff>
      <xdr:row>29</xdr:row>
      <xdr:rowOff>23813</xdr:rowOff>
    </xdr:from>
    <xdr:to>
      <xdr:col>1</xdr:col>
      <xdr:colOff>6538233</xdr:colOff>
      <xdr:row>31</xdr:row>
      <xdr:rowOff>52445</xdr:rowOff>
    </xdr:to>
    <xdr:pic>
      <xdr:nvPicPr>
        <xdr:cNvPr id="9" name="Imagen 8">
          <a:extLst>
            <a:ext uri="{FF2B5EF4-FFF2-40B4-BE49-F238E27FC236}">
              <a16:creationId xmlns:a16="http://schemas.microsoft.com/office/drawing/2014/main" id="{B1E85B2D-466D-47BD-A7DB-BD3A98ACA66D}"/>
            </a:ext>
          </a:extLst>
        </xdr:cNvPr>
        <xdr:cNvPicPr>
          <a:picLocks noChangeAspect="1"/>
        </xdr:cNvPicPr>
      </xdr:nvPicPr>
      <xdr:blipFill>
        <a:blip xmlns:r="http://schemas.openxmlformats.org/officeDocument/2006/relationships" r:embed="rId2"/>
        <a:stretch>
          <a:fillRect/>
        </a:stretch>
      </xdr:blipFill>
      <xdr:spPr>
        <a:xfrm>
          <a:off x="793750" y="13319126"/>
          <a:ext cx="6506483" cy="409632"/>
        </a:xfrm>
        <a:prstGeom prst="rect">
          <a:avLst/>
        </a:prstGeom>
      </xdr:spPr>
    </xdr:pic>
    <xdr:clientData/>
  </xdr:twoCellAnchor>
  <xdr:twoCellAnchor editAs="oneCell">
    <xdr:from>
      <xdr:col>1</xdr:col>
      <xdr:colOff>14288</xdr:colOff>
      <xdr:row>32</xdr:row>
      <xdr:rowOff>47625</xdr:rowOff>
    </xdr:from>
    <xdr:to>
      <xdr:col>1</xdr:col>
      <xdr:colOff>6492192</xdr:colOff>
      <xdr:row>34</xdr:row>
      <xdr:rowOff>171520</xdr:rowOff>
    </xdr:to>
    <xdr:pic>
      <xdr:nvPicPr>
        <xdr:cNvPr id="10" name="Imagen 9">
          <a:extLst>
            <a:ext uri="{FF2B5EF4-FFF2-40B4-BE49-F238E27FC236}">
              <a16:creationId xmlns:a16="http://schemas.microsoft.com/office/drawing/2014/main" id="{84A6E3F1-FBE5-4D5C-8181-1C09C4AA8E79}"/>
            </a:ext>
          </a:extLst>
        </xdr:cNvPr>
        <xdr:cNvPicPr>
          <a:picLocks noChangeAspect="1"/>
        </xdr:cNvPicPr>
      </xdr:nvPicPr>
      <xdr:blipFill>
        <a:blip xmlns:r="http://schemas.openxmlformats.org/officeDocument/2006/relationships" r:embed="rId3"/>
        <a:stretch>
          <a:fillRect/>
        </a:stretch>
      </xdr:blipFill>
      <xdr:spPr>
        <a:xfrm>
          <a:off x="776288" y="16200438"/>
          <a:ext cx="6477904" cy="5048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393700</xdr:colOff>
      <xdr:row>2</xdr:row>
      <xdr:rowOff>0</xdr:rowOff>
    </xdr:from>
    <xdr:to>
      <xdr:col>13</xdr:col>
      <xdr:colOff>412750</xdr:colOff>
      <xdr:row>21</xdr:row>
      <xdr:rowOff>76200</xdr:rowOff>
    </xdr:to>
    <xdr:sp macro="" textlink="">
      <xdr:nvSpPr>
        <xdr:cNvPr id="2" name="CuadroTexto 1">
          <a:extLst>
            <a:ext uri="{FF2B5EF4-FFF2-40B4-BE49-F238E27FC236}">
              <a16:creationId xmlns:a16="http://schemas.microsoft.com/office/drawing/2014/main" id="{9E41CA4B-BE54-192E-D44A-326C3412ACAD}"/>
            </a:ext>
          </a:extLst>
        </xdr:cNvPr>
        <xdr:cNvSpPr txBox="1"/>
      </xdr:nvSpPr>
      <xdr:spPr>
        <a:xfrm>
          <a:off x="4203700" y="381000"/>
          <a:ext cx="6115050"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Expedición de CFDI por pagos realizados</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2.7.1.32.</a:t>
          </a:r>
          <a:r>
            <a:rPr lang="es-MX" sz="1100">
              <a:solidFill>
                <a:schemeClr val="dk1"/>
              </a:solidFill>
              <a:effectLst/>
              <a:latin typeface="+mn-lt"/>
              <a:ea typeface="+mn-ea"/>
              <a:cs typeface="+mn-cs"/>
            </a:rPr>
            <a:t>	Para los efectos de los artículos 29, primero, segundo, fracción VI y penúltimo párrafos y 29-A, primer párrafo, fracción VII, incisos b) y c) del CFF, cuando las contraprestaciones no se paguen en una sola exhibición, se emitirá un CFDI por el valor total de la operación en el momento en que </a:t>
          </a:r>
          <a:r>
            <a:rPr lang="es-ES" sz="1100">
              <a:solidFill>
                <a:schemeClr val="dk1"/>
              </a:solidFill>
              <a:effectLst/>
              <a:latin typeface="+mn-lt"/>
              <a:ea typeface="+mn-ea"/>
              <a:cs typeface="+mn-cs"/>
            </a:rPr>
            <a:t>esta </a:t>
          </a:r>
          <a:r>
            <a:rPr lang="es-MX" sz="1100">
              <a:solidFill>
                <a:schemeClr val="dk1"/>
              </a:solidFill>
              <a:effectLst/>
              <a:latin typeface="+mn-lt"/>
              <a:ea typeface="+mn-ea"/>
              <a:cs typeface="+mn-cs"/>
            </a:rPr>
            <a:t>se realice y posteriormente se expedirá un CFDI por cada uno de los pagos que se reciban, en el que se deberá señalar “cero” en el campo “Total”, sin registrar dato alguno en los campos “MetodoPago” y “FormaPago”, debiendo incorporar al mismo el “Complemento para recepción de Pagos” que al efecto se publique en el Portal del SAT.</a:t>
          </a:r>
        </a:p>
        <a:p>
          <a:pPr algn="just"/>
          <a:r>
            <a:rPr lang="es-MX" sz="1100">
              <a:solidFill>
                <a:schemeClr val="dk1"/>
              </a:solidFill>
              <a:effectLst/>
              <a:latin typeface="+mn-lt"/>
              <a:ea typeface="+mn-ea"/>
              <a:cs typeface="+mn-cs"/>
            </a:rPr>
            <a:t>	</a:t>
          </a:r>
          <a:r>
            <a:rPr lang="es-MX" sz="1100" b="1">
              <a:solidFill>
                <a:srgbClr val="FF0000"/>
              </a:solidFill>
              <a:effectLst/>
              <a:latin typeface="+mn-lt"/>
              <a:ea typeface="+mn-ea"/>
              <a:cs typeface="+mn-cs"/>
            </a:rPr>
            <a:t>El monto del pago se aplicará proporcionalmente a los conceptos integrados en el comprobante emitido por el valor total de la operación a que se refiere el primer párrafo de la presente regla.</a:t>
          </a:r>
        </a:p>
        <a:p>
          <a:pPr algn="just"/>
          <a:r>
            <a:rPr lang="es-MX" sz="1100">
              <a:solidFill>
                <a:schemeClr val="dk1"/>
              </a:solidFill>
              <a:effectLst/>
              <a:latin typeface="+mn-lt"/>
              <a:ea typeface="+mn-ea"/>
              <a:cs typeface="+mn-cs"/>
            </a:rPr>
            <a:t>	Los contribuyentes que al momento de expedir el CFDI no reciban el pago de la contraprestación, deberán utilizar el mecanismo contenido en la presente regla para reflejar el pago con el que se liquide el importe de la operación.</a:t>
          </a:r>
        </a:p>
        <a:p>
          <a:pPr algn="just"/>
          <a:r>
            <a:rPr lang="es-MX" sz="1100">
              <a:solidFill>
                <a:schemeClr val="dk1"/>
              </a:solidFill>
              <a:effectLst/>
              <a:latin typeface="+mn-lt"/>
              <a:ea typeface="+mn-ea"/>
              <a:cs typeface="+mn-cs"/>
            </a:rPr>
            <a:t>	Para efectos de la emisión del CFDI con “Complemento para recepción de Pagos”, podrá emitirse uno solo por cada pago recibido o uno por todos los pagos recibidos en un periodo de un mes, siempre que estos correspondan a un mismo receptor del comprobante.</a:t>
          </a:r>
        </a:p>
        <a:p>
          <a:pPr algn="just"/>
          <a:r>
            <a:rPr lang="es-MX" sz="1100">
              <a:solidFill>
                <a:schemeClr val="dk1"/>
              </a:solidFill>
              <a:effectLst/>
              <a:latin typeface="+mn-lt"/>
              <a:ea typeface="+mn-ea"/>
              <a:cs typeface="+mn-cs"/>
            </a:rPr>
            <a:t>	El CFDI con “Complemento para recepción de Pagos” deberá emitirse a más tardar al quinto día natural del mes inmediato siguiente al que corresponda el o los pagos recibidos.</a:t>
          </a:r>
        </a:p>
        <a:p>
          <a:pPr algn="just"/>
          <a:r>
            <a:rPr lang="es-MX" sz="1100">
              <a:solidFill>
                <a:schemeClr val="dk1"/>
              </a:solidFill>
              <a:effectLst/>
              <a:latin typeface="+mn-lt"/>
              <a:ea typeface="+mn-ea"/>
              <a:cs typeface="+mn-cs"/>
            </a:rPr>
            <a:t>	</a:t>
          </a:r>
          <a:r>
            <a:rPr lang="es-MX" sz="1100" i="1">
              <a:solidFill>
                <a:schemeClr val="dk1"/>
              </a:solidFill>
              <a:effectLst/>
              <a:latin typeface="+mn-lt"/>
              <a:ea typeface="+mn-ea"/>
              <a:cs typeface="+mn-cs"/>
            </a:rPr>
            <a:t>CFF 29, 29-A, RCFF 39</a:t>
          </a:r>
          <a:endParaRPr lang="es-MX"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01B9B-1E56-4C30-82A8-5D13839419A6}">
  <dimension ref="B3:D34"/>
  <sheetViews>
    <sheetView showGridLines="0" topLeftCell="A18" zoomScale="150" zoomScaleNormal="150" workbookViewId="0">
      <selection activeCell="C34" sqref="C34"/>
    </sheetView>
  </sheetViews>
  <sheetFormatPr baseColWidth="10" defaultRowHeight="15" x14ac:dyDescent="0.25"/>
  <cols>
    <col min="2" max="2" width="26.5703125" bestFit="1" customWidth="1"/>
  </cols>
  <sheetData>
    <row r="3" spans="2:4" x14ac:dyDescent="0.25">
      <c r="B3" s="1" t="s">
        <v>0</v>
      </c>
    </row>
    <row r="4" spans="2:4" x14ac:dyDescent="0.25">
      <c r="B4" t="s">
        <v>1</v>
      </c>
      <c r="C4">
        <v>17</v>
      </c>
    </row>
    <row r="5" spans="2:4" x14ac:dyDescent="0.25">
      <c r="B5" t="s">
        <v>2</v>
      </c>
      <c r="C5" t="s">
        <v>6</v>
      </c>
    </row>
    <row r="6" spans="2:4" x14ac:dyDescent="0.25">
      <c r="B6" t="s">
        <v>3</v>
      </c>
      <c r="C6" s="2">
        <v>10000</v>
      </c>
    </row>
    <row r="7" spans="2:4" x14ac:dyDescent="0.25">
      <c r="B7" t="s">
        <v>4</v>
      </c>
      <c r="C7" s="2">
        <v>1600</v>
      </c>
      <c r="D7" t="s">
        <v>7</v>
      </c>
    </row>
    <row r="8" spans="2:4" x14ac:dyDescent="0.25">
      <c r="B8" t="s">
        <v>5</v>
      </c>
      <c r="C8" s="2">
        <v>11600</v>
      </c>
    </row>
    <row r="34" spans="2:3" x14ac:dyDescent="0.25">
      <c r="B34" t="s">
        <v>8</v>
      </c>
      <c r="C34" s="2">
        <f>C7</f>
        <v>1600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5C15-82AB-4DD2-A22C-FEA159F95BE2}">
  <dimension ref="B2:D8"/>
  <sheetViews>
    <sheetView workbookViewId="0">
      <selection activeCell="B3" sqref="B3:C8"/>
    </sheetView>
  </sheetViews>
  <sheetFormatPr baseColWidth="10" defaultRowHeight="15" x14ac:dyDescent="0.25"/>
  <cols>
    <col min="2" max="2" width="13.42578125" customWidth="1"/>
    <col min="3" max="3" width="64.140625" customWidth="1"/>
  </cols>
  <sheetData>
    <row r="2" spans="2:4" ht="15.75" thickBot="1" x14ac:dyDescent="0.3"/>
    <row r="3" spans="2:4" x14ac:dyDescent="0.25">
      <c r="B3" s="3" t="s">
        <v>11</v>
      </c>
      <c r="C3" s="4" t="s">
        <v>12</v>
      </c>
    </row>
    <row r="4" spans="2:4" x14ac:dyDescent="0.25">
      <c r="B4" s="5" t="s">
        <v>13</v>
      </c>
      <c r="C4" s="6" t="s">
        <v>14</v>
      </c>
      <c r="D4" t="str">
        <f>B4&amp;" "&amp;C4</f>
        <v>01 No objeto de impuesto.</v>
      </c>
    </row>
    <row r="5" spans="2:4" x14ac:dyDescent="0.25">
      <c r="B5" s="5" t="s">
        <v>15</v>
      </c>
      <c r="C5" s="6" t="s">
        <v>16</v>
      </c>
      <c r="D5" t="str">
        <f t="shared" ref="D5:D8" si="0">B5&amp;" "&amp;C5</f>
        <v>02 Sí objeto de impuesto.</v>
      </c>
    </row>
    <row r="6" spans="2:4" x14ac:dyDescent="0.25">
      <c r="B6" s="5" t="s">
        <v>17</v>
      </c>
      <c r="C6" s="6" t="s">
        <v>18</v>
      </c>
      <c r="D6" t="str">
        <f t="shared" si="0"/>
        <v>03 Sí objeto del impuesto y no obligado al desglose.</v>
      </c>
    </row>
    <row r="7" spans="2:4" x14ac:dyDescent="0.25">
      <c r="B7" s="5" t="s">
        <v>19</v>
      </c>
      <c r="C7" s="6" t="s">
        <v>20</v>
      </c>
      <c r="D7" t="str">
        <f t="shared" si="0"/>
        <v>04 Sí objeto del impuesto y no causa impuesto.</v>
      </c>
    </row>
    <row r="8" spans="2:4" x14ac:dyDescent="0.25">
      <c r="B8" s="5" t="s">
        <v>21</v>
      </c>
      <c r="C8" s="6" t="s">
        <v>22</v>
      </c>
      <c r="D8" t="str">
        <f t="shared" si="0"/>
        <v>05 Sí objeto del impuesto, IVA crédito PODEBI.</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F894C-8563-4F8B-AB15-5B0E4A9F9BD5}">
  <dimension ref="B3:N30"/>
  <sheetViews>
    <sheetView showGridLines="0" topLeftCell="A13" zoomScale="120" zoomScaleNormal="120" workbookViewId="0">
      <selection activeCell="B31" sqref="B31"/>
    </sheetView>
  </sheetViews>
  <sheetFormatPr baseColWidth="10" defaultRowHeight="15" x14ac:dyDescent="0.25"/>
  <cols>
    <col min="2" max="2" width="16.85546875" customWidth="1"/>
    <col min="3" max="3" width="5.28515625" customWidth="1"/>
    <col min="4" max="4" width="17.7109375" customWidth="1"/>
    <col min="5" max="5" width="4.28515625" customWidth="1"/>
    <col min="7" max="7" width="4" customWidth="1"/>
    <col min="8" max="8" width="13.28515625" customWidth="1"/>
    <col min="9" max="9" width="3.42578125" customWidth="1"/>
    <col min="10" max="10" width="13.140625" customWidth="1"/>
    <col min="11" max="11" width="4.5703125" customWidth="1"/>
    <col min="13" max="13" width="3" customWidth="1"/>
  </cols>
  <sheetData>
    <row r="3" spans="2:3" x14ac:dyDescent="0.25">
      <c r="B3" t="s">
        <v>9</v>
      </c>
    </row>
    <row r="4" spans="2:3" x14ac:dyDescent="0.25">
      <c r="B4" t="s">
        <v>10</v>
      </c>
      <c r="C4">
        <v>612</v>
      </c>
    </row>
    <row r="22" spans="2:14" x14ac:dyDescent="0.25">
      <c r="B22" s="1" t="s">
        <v>23</v>
      </c>
    </row>
    <row r="24" spans="2:14" ht="31.5" customHeight="1" x14ac:dyDescent="0.25">
      <c r="B24" s="8" t="s">
        <v>25</v>
      </c>
      <c r="C24" s="9"/>
      <c r="D24" s="8" t="s">
        <v>24</v>
      </c>
      <c r="E24" s="9"/>
      <c r="F24" s="9" t="s">
        <v>26</v>
      </c>
      <c r="G24" s="9"/>
      <c r="H24" s="9" t="s">
        <v>28</v>
      </c>
      <c r="I24" s="9"/>
      <c r="J24" s="9" t="s">
        <v>27</v>
      </c>
      <c r="K24" s="9"/>
      <c r="L24" s="9" t="s">
        <v>3</v>
      </c>
      <c r="M24" s="9"/>
      <c r="N24" s="9" t="s">
        <v>29</v>
      </c>
    </row>
    <row r="25" spans="2:14" x14ac:dyDescent="0.25">
      <c r="B25" s="7"/>
      <c r="D25" s="7"/>
      <c r="F25" s="7"/>
      <c r="H25" s="7"/>
      <c r="J25" s="7"/>
      <c r="L25" s="7"/>
      <c r="N25" s="7"/>
    </row>
    <row r="27" spans="2:14" x14ac:dyDescent="0.25">
      <c r="B27" s="10" t="s">
        <v>30</v>
      </c>
    </row>
    <row r="28" spans="2:14" x14ac:dyDescent="0.25">
      <c r="B28" s="11" t="s">
        <v>31</v>
      </c>
      <c r="C28" s="11"/>
      <c r="D28" s="11"/>
    </row>
    <row r="30" spans="2:14" x14ac:dyDescent="0.25">
      <c r="B30" s="12" t="str">
        <f>IF(B28="02 Sí objeto de impuesto.","Base","")</f>
        <v>Base</v>
      </c>
      <c r="C30" s="12"/>
      <c r="D30" s="12" t="str">
        <f>IF(B28="02 Sí objeto de impuesto.","Impuesto","")</f>
        <v>Impuesto</v>
      </c>
      <c r="E30" s="12"/>
      <c r="F30" s="12" t="str">
        <f>IF(B28="02 Sí objeto de impuesto.","Factor","")</f>
        <v>Factor</v>
      </c>
      <c r="G30" s="12"/>
      <c r="H30" s="12" t="str">
        <f>IF(B28="02 Sí objeto de impuesto.","Tasa o cuota","")</f>
        <v>Tasa o cuota</v>
      </c>
      <c r="I30" s="12"/>
      <c r="J30" s="12" t="str">
        <f>IF(B28="02 Sí objeto de impuesto.","Importe","")</f>
        <v>Importe</v>
      </c>
    </row>
  </sheetData>
  <mergeCells count="1">
    <mergeCell ref="B28:D28"/>
  </mergeCells>
  <conditionalFormatting sqref="B31 D31 F31 H31 J31">
    <cfRule type="expression" dxfId="0" priority="1">
      <formula>IF($B$28="02 Sí objeto de impuesto.",1,0)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5A2C320-FC5D-449B-AE5D-77C68D303F12}">
          <x14:formula1>
            <xm:f>CATALOGO!$D$4:$D$8</xm:f>
          </x14:formula1>
          <xm:sqref>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53197-AAAF-40DD-B17D-FC1B01F8545B}">
  <dimension ref="A3:C25"/>
  <sheetViews>
    <sheetView topLeftCell="A13" zoomScale="140" zoomScaleNormal="140" workbookViewId="0">
      <selection activeCell="D25" sqref="D25"/>
    </sheetView>
  </sheetViews>
  <sheetFormatPr baseColWidth="10" defaultRowHeight="15" x14ac:dyDescent="0.25"/>
  <cols>
    <col min="1" max="1" width="15.28515625" customWidth="1"/>
    <col min="2" max="2" width="50.85546875" bestFit="1" customWidth="1"/>
  </cols>
  <sheetData>
    <row r="3" spans="2:3" x14ac:dyDescent="0.25">
      <c r="B3" s="1" t="s">
        <v>33</v>
      </c>
    </row>
    <row r="5" spans="2:3" x14ac:dyDescent="0.25">
      <c r="B5" t="s">
        <v>32</v>
      </c>
      <c r="C5" s="2">
        <v>450000</v>
      </c>
    </row>
    <row r="6" spans="2:3" x14ac:dyDescent="0.25">
      <c r="B6" t="s">
        <v>4</v>
      </c>
      <c r="C6" s="2">
        <f>C5*0.16</f>
        <v>72000</v>
      </c>
    </row>
    <row r="7" spans="2:3" x14ac:dyDescent="0.25">
      <c r="B7" t="s">
        <v>5</v>
      </c>
      <c r="C7" s="2">
        <f>SUM(C5:C6)</f>
        <v>522000</v>
      </c>
    </row>
    <row r="9" spans="2:3" x14ac:dyDescent="0.25">
      <c r="B9" t="s">
        <v>34</v>
      </c>
      <c r="C9" s="2">
        <v>175000</v>
      </c>
    </row>
    <row r="10" spans="2:3" x14ac:dyDescent="0.25">
      <c r="B10" t="s">
        <v>35</v>
      </c>
      <c r="C10" s="2">
        <f>C9*0.16</f>
        <v>28000</v>
      </c>
    </row>
    <row r="12" spans="2:3" x14ac:dyDescent="0.25">
      <c r="B12" t="s">
        <v>36</v>
      </c>
    </row>
    <row r="13" spans="2:3" x14ac:dyDescent="0.25">
      <c r="B13" t="str">
        <f>B9</f>
        <v>Límite de deducción para ISR</v>
      </c>
      <c r="C13" s="2">
        <f>C9</f>
        <v>175000</v>
      </c>
    </row>
    <row r="14" spans="2:3" x14ac:dyDescent="0.25">
      <c r="B14" t="s">
        <v>37</v>
      </c>
      <c r="C14" s="2">
        <f>C5</f>
        <v>450000</v>
      </c>
    </row>
    <row r="15" spans="2:3" x14ac:dyDescent="0.25">
      <c r="B15" t="s">
        <v>38</v>
      </c>
      <c r="C15">
        <f>C13/C14</f>
        <v>0.3888888888888889</v>
      </c>
    </row>
    <row r="19" spans="1:3" ht="15.75" thickBot="1" x14ac:dyDescent="0.3"/>
    <row r="20" spans="1:3" ht="28.5" x14ac:dyDescent="0.25">
      <c r="A20" s="3" t="s">
        <v>11</v>
      </c>
      <c r="B20" s="4" t="s">
        <v>12</v>
      </c>
    </row>
    <row r="21" spans="1:3" x14ac:dyDescent="0.25">
      <c r="A21" s="5" t="s">
        <v>13</v>
      </c>
      <c r="B21" s="6" t="s">
        <v>14</v>
      </c>
      <c r="C21" t="s">
        <v>39</v>
      </c>
    </row>
    <row r="22" spans="1:3" x14ac:dyDescent="0.25">
      <c r="A22" s="5" t="s">
        <v>15</v>
      </c>
      <c r="B22" s="6" t="s">
        <v>16</v>
      </c>
      <c r="C22" t="s">
        <v>40</v>
      </c>
    </row>
    <row r="23" spans="1:3" x14ac:dyDescent="0.25">
      <c r="A23" s="5" t="s">
        <v>17</v>
      </c>
      <c r="B23" s="6" t="s">
        <v>18</v>
      </c>
      <c r="C23" t="s">
        <v>41</v>
      </c>
    </row>
    <row r="24" spans="1:3" x14ac:dyDescent="0.25">
      <c r="A24" s="5" t="s">
        <v>19</v>
      </c>
      <c r="B24" s="6" t="s">
        <v>20</v>
      </c>
      <c r="C24" t="s">
        <v>42</v>
      </c>
    </row>
    <row r="25" spans="1:3" x14ac:dyDescent="0.25">
      <c r="A25" s="5" t="s">
        <v>21</v>
      </c>
      <c r="B25" s="6" t="s">
        <v>22</v>
      </c>
      <c r="C25" t="s">
        <v>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42AD-7158-4F39-A103-7A82DEF3F2AF}">
  <dimension ref="B3:D12"/>
  <sheetViews>
    <sheetView showGridLines="0" zoomScale="160" zoomScaleNormal="160" workbookViewId="0">
      <selection activeCell="G10" sqref="G10"/>
    </sheetView>
  </sheetViews>
  <sheetFormatPr baseColWidth="10" defaultRowHeight="15" x14ac:dyDescent="0.25"/>
  <cols>
    <col min="2" max="2" width="15" bestFit="1" customWidth="1"/>
  </cols>
  <sheetData>
    <row r="3" spans="2:4" x14ac:dyDescent="0.25">
      <c r="B3" s="1" t="s">
        <v>44</v>
      </c>
    </row>
    <row r="4" spans="2:4" x14ac:dyDescent="0.25">
      <c r="B4" t="s">
        <v>45</v>
      </c>
      <c r="C4" s="13">
        <v>45379</v>
      </c>
    </row>
    <row r="5" spans="2:4" x14ac:dyDescent="0.25">
      <c r="B5" t="s">
        <v>2</v>
      </c>
      <c r="C5" t="s">
        <v>6</v>
      </c>
    </row>
    <row r="6" spans="2:4" x14ac:dyDescent="0.25">
      <c r="B6" t="s">
        <v>1</v>
      </c>
      <c r="C6" s="14" t="s">
        <v>17</v>
      </c>
    </row>
    <row r="7" spans="2:4" x14ac:dyDescent="0.25">
      <c r="B7" t="s">
        <v>3</v>
      </c>
      <c r="C7" s="2">
        <v>25000</v>
      </c>
    </row>
    <row r="8" spans="2:4" x14ac:dyDescent="0.25">
      <c r="B8" t="s">
        <v>4</v>
      </c>
      <c r="C8" s="2">
        <f>C7*0.16</f>
        <v>4000</v>
      </c>
    </row>
    <row r="9" spans="2:4" x14ac:dyDescent="0.25">
      <c r="B9" s="10" t="s">
        <v>46</v>
      </c>
      <c r="C9" s="15">
        <f>C7*0.04</f>
        <v>1000</v>
      </c>
    </row>
    <row r="10" spans="2:4" x14ac:dyDescent="0.25">
      <c r="B10" t="s">
        <v>5</v>
      </c>
      <c r="C10" s="2">
        <f>C7+C8-C9</f>
        <v>28000</v>
      </c>
    </row>
    <row r="12" spans="2:4" x14ac:dyDescent="0.25">
      <c r="B12" t="s">
        <v>47</v>
      </c>
      <c r="D12" s="2">
        <f>C8-C9</f>
        <v>3000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0A8E-C30F-4C92-8BA9-6A77FBB9C51F}">
  <dimension ref="B3:D53"/>
  <sheetViews>
    <sheetView showGridLines="0" topLeftCell="A37" zoomScale="150" zoomScaleNormal="150" workbookViewId="0">
      <selection activeCell="B52" sqref="B52:C52"/>
    </sheetView>
  </sheetViews>
  <sheetFormatPr baseColWidth="10" defaultRowHeight="15" x14ac:dyDescent="0.25"/>
  <cols>
    <col min="2" max="2" width="16.7109375" customWidth="1"/>
  </cols>
  <sheetData>
    <row r="3" spans="2:4" x14ac:dyDescent="0.25">
      <c r="B3" t="s">
        <v>48</v>
      </c>
    </row>
    <row r="5" spans="2:4" x14ac:dyDescent="0.25">
      <c r="B5" t="s">
        <v>49</v>
      </c>
      <c r="D5" s="2">
        <v>3500</v>
      </c>
    </row>
    <row r="7" spans="2:4" x14ac:dyDescent="0.25">
      <c r="B7" s="10" t="s">
        <v>50</v>
      </c>
      <c r="D7" s="2">
        <f>D5*0.16</f>
        <v>560</v>
      </c>
    </row>
    <row r="51" spans="2:3" x14ac:dyDescent="0.25">
      <c r="B51" t="s">
        <v>52</v>
      </c>
    </row>
    <row r="52" spans="2:3" ht="78.75" customHeight="1" x14ac:dyDescent="0.25">
      <c r="B52" s="17" t="s">
        <v>51</v>
      </c>
      <c r="C52" s="18"/>
    </row>
    <row r="53" spans="2:3" x14ac:dyDescent="0.25">
      <c r="B53" s="16">
        <v>3500</v>
      </c>
    </row>
  </sheetData>
  <mergeCells count="1">
    <mergeCell ref="B52:C5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41C2-79B7-481D-A0C1-CF6C3709F96C}">
  <dimension ref="B31:D37"/>
  <sheetViews>
    <sheetView showGridLines="0" topLeftCell="A34" zoomScale="140" zoomScaleNormal="140" workbookViewId="0">
      <selection activeCell="H38" sqref="H38"/>
    </sheetView>
  </sheetViews>
  <sheetFormatPr baseColWidth="10" defaultRowHeight="15" x14ac:dyDescent="0.25"/>
  <cols>
    <col min="2" max="2" width="15.140625" customWidth="1"/>
  </cols>
  <sheetData>
    <row r="31" spans="2:3" x14ac:dyDescent="0.25">
      <c r="B31" s="1" t="s">
        <v>53</v>
      </c>
    </row>
    <row r="32" spans="2:3" x14ac:dyDescent="0.25">
      <c r="B32" t="s">
        <v>45</v>
      </c>
      <c r="C32" s="13">
        <f ca="1">TODAY()</f>
        <v>45406</v>
      </c>
    </row>
    <row r="33" spans="2:4" x14ac:dyDescent="0.25">
      <c r="B33" t="s">
        <v>1</v>
      </c>
      <c r="C33" s="14" t="s">
        <v>19</v>
      </c>
      <c r="D33" t="s">
        <v>54</v>
      </c>
    </row>
    <row r="34" spans="2:4" x14ac:dyDescent="0.25">
      <c r="B34" t="s">
        <v>2</v>
      </c>
      <c r="C34" t="s">
        <v>6</v>
      </c>
    </row>
    <row r="35" spans="2:4" x14ac:dyDescent="0.25">
      <c r="B35" t="s">
        <v>3</v>
      </c>
      <c r="C35" s="2">
        <v>35000</v>
      </c>
    </row>
    <row r="36" spans="2:4" x14ac:dyDescent="0.25">
      <c r="B36" t="s">
        <v>4</v>
      </c>
      <c r="C36" s="2">
        <f>C35*0.16</f>
        <v>5600</v>
      </c>
    </row>
    <row r="37" spans="2:4" x14ac:dyDescent="0.25">
      <c r="B37" t="s">
        <v>5</v>
      </c>
      <c r="C37" s="2">
        <f>C35+C36</f>
        <v>40600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4E20C-BFD0-49FC-8D38-7272CEB5760C}">
  <dimension ref="A3:C28"/>
  <sheetViews>
    <sheetView showGridLines="0" topLeftCell="A6" zoomScale="120" zoomScaleNormal="120" workbookViewId="0">
      <selection activeCell="B15" sqref="B15"/>
    </sheetView>
  </sheetViews>
  <sheetFormatPr baseColWidth="10" defaultRowHeight="15" x14ac:dyDescent="0.25"/>
  <cols>
    <col min="2" max="2" width="114.42578125" customWidth="1"/>
    <col min="3" max="3" width="15.85546875" customWidth="1"/>
  </cols>
  <sheetData>
    <row r="3" spans="1:3" x14ac:dyDescent="0.25">
      <c r="B3" s="1" t="s">
        <v>56</v>
      </c>
      <c r="C3" s="19" t="s">
        <v>35</v>
      </c>
    </row>
    <row r="4" spans="1:3" ht="105" x14ac:dyDescent="0.25">
      <c r="B4" s="21" t="s">
        <v>55</v>
      </c>
      <c r="C4" s="20">
        <v>1</v>
      </c>
    </row>
    <row r="5" spans="1:3" ht="59.25" customHeight="1" x14ac:dyDescent="0.25">
      <c r="B5" s="21" t="s">
        <v>57</v>
      </c>
      <c r="C5" s="22" t="s">
        <v>58</v>
      </c>
    </row>
    <row r="6" spans="1:3" ht="111.75" customHeight="1" x14ac:dyDescent="0.25">
      <c r="B6" s="21" t="s">
        <v>59</v>
      </c>
      <c r="C6" s="22" t="s">
        <v>60</v>
      </c>
    </row>
    <row r="8" spans="1:3" x14ac:dyDescent="0.25">
      <c r="A8" s="23" t="s">
        <v>61</v>
      </c>
      <c r="B8" s="24" t="s">
        <v>62</v>
      </c>
    </row>
    <row r="9" spans="1:3" x14ac:dyDescent="0.25">
      <c r="B9" s="24" t="s">
        <v>63</v>
      </c>
    </row>
    <row r="10" spans="1:3" x14ac:dyDescent="0.25">
      <c r="B10" s="24" t="s">
        <v>38</v>
      </c>
    </row>
    <row r="12" spans="1:3" x14ac:dyDescent="0.25">
      <c r="B12" s="25" t="s">
        <v>64</v>
      </c>
    </row>
    <row r="13" spans="1:3" x14ac:dyDescent="0.25">
      <c r="B13" s="24" t="s">
        <v>65</v>
      </c>
    </row>
    <row r="14" spans="1:3" x14ac:dyDescent="0.25">
      <c r="B14" s="24" t="s">
        <v>66</v>
      </c>
    </row>
    <row r="15" spans="1:3" x14ac:dyDescent="0.25">
      <c r="B15" s="24" t="s">
        <v>38</v>
      </c>
    </row>
    <row r="23" spans="2:3" x14ac:dyDescent="0.25">
      <c r="B23" s="1" t="s">
        <v>56</v>
      </c>
      <c r="C23" s="19" t="s">
        <v>35</v>
      </c>
    </row>
    <row r="24" spans="2:3" ht="79.5" customHeight="1" x14ac:dyDescent="0.25">
      <c r="B24" s="21" t="s">
        <v>67</v>
      </c>
      <c r="C24" s="28"/>
    </row>
    <row r="25" spans="2:3" ht="47.25" customHeight="1" x14ac:dyDescent="0.25">
      <c r="B25" s="21" t="s">
        <v>68</v>
      </c>
      <c r="C25" s="20">
        <v>1</v>
      </c>
    </row>
    <row r="26" spans="2:3" ht="50.25" customHeight="1" x14ac:dyDescent="0.25">
      <c r="B26" s="21" t="s">
        <v>69</v>
      </c>
      <c r="C26" s="22" t="s">
        <v>58</v>
      </c>
    </row>
    <row r="27" spans="2:3" ht="234" customHeight="1" x14ac:dyDescent="0.25">
      <c r="B27" s="29" t="s">
        <v>70</v>
      </c>
      <c r="C27" s="27" t="s">
        <v>60</v>
      </c>
    </row>
    <row r="28" spans="2:3" ht="45" x14ac:dyDescent="0.25">
      <c r="B28" s="30" t="s">
        <v>71</v>
      </c>
      <c r="C28" s="26"/>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B48B-A340-4FCD-BCDC-27F016D6EB06}">
  <dimension ref="B2:E21"/>
  <sheetViews>
    <sheetView zoomScale="150" zoomScaleNormal="150" workbookViewId="0">
      <selection activeCell="E11" sqref="E11"/>
    </sheetView>
  </sheetViews>
  <sheetFormatPr baseColWidth="10" defaultRowHeight="15" x14ac:dyDescent="0.25"/>
  <sheetData>
    <row r="2" spans="2:5" x14ac:dyDescent="0.25">
      <c r="B2" t="s">
        <v>72</v>
      </c>
    </row>
    <row r="3" spans="2:5" x14ac:dyDescent="0.25">
      <c r="C3" s="31" t="s">
        <v>3</v>
      </c>
      <c r="D3" s="31" t="s">
        <v>4</v>
      </c>
      <c r="E3" s="31" t="s">
        <v>5</v>
      </c>
    </row>
    <row r="4" spans="2:5" x14ac:dyDescent="0.25">
      <c r="B4" t="s">
        <v>73</v>
      </c>
      <c r="C4" s="2">
        <v>15000</v>
      </c>
      <c r="D4" s="2">
        <f>C4*0.16</f>
        <v>2400</v>
      </c>
      <c r="E4" s="2">
        <f>SUM(C4:D4)</f>
        <v>17400</v>
      </c>
    </row>
    <row r="5" spans="2:5" x14ac:dyDescent="0.25">
      <c r="B5" t="s">
        <v>74</v>
      </c>
      <c r="C5" s="2">
        <v>3600</v>
      </c>
      <c r="D5" s="2">
        <v>0</v>
      </c>
      <c r="E5" s="2">
        <f>SUM(C5:D5)</f>
        <v>3600</v>
      </c>
    </row>
    <row r="6" spans="2:5" x14ac:dyDescent="0.25">
      <c r="B6" t="s">
        <v>75</v>
      </c>
      <c r="C6" s="2">
        <v>8000</v>
      </c>
      <c r="D6" s="2" t="s">
        <v>76</v>
      </c>
      <c r="E6" s="2">
        <f>C6</f>
        <v>8000</v>
      </c>
    </row>
    <row r="7" spans="2:5" x14ac:dyDescent="0.25">
      <c r="B7" t="s">
        <v>5</v>
      </c>
      <c r="C7" s="2">
        <f>SUM(C4:C6)</f>
        <v>26600</v>
      </c>
      <c r="D7" s="2">
        <f t="shared" ref="D7:E7" si="0">SUM(D4:D6)</f>
        <v>2400</v>
      </c>
      <c r="E7" s="2">
        <f t="shared" si="0"/>
        <v>29000</v>
      </c>
    </row>
    <row r="10" spans="2:5" x14ac:dyDescent="0.25">
      <c r="B10" t="s">
        <v>77</v>
      </c>
      <c r="E10" s="2">
        <v>17400</v>
      </c>
    </row>
    <row r="12" spans="2:5" x14ac:dyDescent="0.25">
      <c r="B12" t="s">
        <v>78</v>
      </c>
    </row>
    <row r="13" spans="2:5" x14ac:dyDescent="0.25">
      <c r="B13" t="s">
        <v>79</v>
      </c>
      <c r="D13" s="2">
        <f>E10</f>
        <v>17400</v>
      </c>
    </row>
    <row r="14" spans="2:5" x14ac:dyDescent="0.25">
      <c r="B14" t="s">
        <v>80</v>
      </c>
      <c r="D14" s="2">
        <f>E7</f>
        <v>29000</v>
      </c>
    </row>
    <row r="15" spans="2:5" x14ac:dyDescent="0.25">
      <c r="B15" t="s">
        <v>38</v>
      </c>
      <c r="D15" s="32">
        <f>D13/D14</f>
        <v>0.6</v>
      </c>
    </row>
    <row r="17" spans="2:5" x14ac:dyDescent="0.25">
      <c r="C17" s="31" t="s">
        <v>3</v>
      </c>
      <c r="D17" s="31" t="s">
        <v>4</v>
      </c>
      <c r="E17" s="31" t="s">
        <v>5</v>
      </c>
    </row>
    <row r="18" spans="2:5" x14ac:dyDescent="0.25">
      <c r="B18" t="s">
        <v>73</v>
      </c>
      <c r="C18" s="2">
        <f>C4*$D$15</f>
        <v>9000</v>
      </c>
      <c r="D18" s="2">
        <f>C18*0.16</f>
        <v>1440</v>
      </c>
      <c r="E18" s="2">
        <f>SUM(C18:D18)</f>
        <v>10440</v>
      </c>
    </row>
    <row r="19" spans="2:5" x14ac:dyDescent="0.25">
      <c r="B19" t="s">
        <v>74</v>
      </c>
      <c r="C19" s="2">
        <f t="shared" ref="C19:C20" si="1">C5*$D$15</f>
        <v>2160</v>
      </c>
      <c r="D19" s="2">
        <v>0</v>
      </c>
      <c r="E19" s="2">
        <f>SUM(C19:D19)</f>
        <v>2160</v>
      </c>
    </row>
    <row r="20" spans="2:5" x14ac:dyDescent="0.25">
      <c r="B20" t="s">
        <v>75</v>
      </c>
      <c r="C20" s="2">
        <f t="shared" si="1"/>
        <v>4800</v>
      </c>
      <c r="D20" s="2" t="s">
        <v>76</v>
      </c>
      <c r="E20" s="2">
        <f>C20</f>
        <v>4800</v>
      </c>
    </row>
    <row r="21" spans="2:5" x14ac:dyDescent="0.25">
      <c r="B21" t="s">
        <v>5</v>
      </c>
      <c r="C21" s="2">
        <f>SUM(C18:C20)</f>
        <v>15960</v>
      </c>
      <c r="D21" s="2">
        <f t="shared" ref="D21" si="2">SUM(D18:D20)</f>
        <v>1440</v>
      </c>
      <c r="E21" s="2">
        <f t="shared" ref="E21" si="3">SUM(E18:E20)</f>
        <v>17400</v>
      </c>
    </row>
  </sheetData>
  <phoneticPr fontId="10"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28EDE-08A8-447F-98EB-DAE2E22B02E0}">
  <dimension ref="B3:D15"/>
  <sheetViews>
    <sheetView tabSelected="1" zoomScale="130" zoomScaleNormal="130" workbookViewId="0">
      <selection activeCell="C4" sqref="C4"/>
    </sheetView>
  </sheetViews>
  <sheetFormatPr baseColWidth="10" defaultRowHeight="15" x14ac:dyDescent="0.25"/>
  <cols>
    <col min="2" max="2" width="30" customWidth="1"/>
  </cols>
  <sheetData>
    <row r="3" spans="2:4" x14ac:dyDescent="0.25">
      <c r="B3" s="1" t="s">
        <v>81</v>
      </c>
    </row>
    <row r="4" spans="2:4" x14ac:dyDescent="0.25">
      <c r="B4" t="s">
        <v>83</v>
      </c>
      <c r="C4" s="13">
        <v>45369</v>
      </c>
    </row>
    <row r="5" spans="2:4" x14ac:dyDescent="0.25">
      <c r="B5" t="s">
        <v>84</v>
      </c>
      <c r="C5" s="13">
        <v>45406</v>
      </c>
    </row>
    <row r="6" spans="2:4" x14ac:dyDescent="0.25">
      <c r="B6" t="s">
        <v>1</v>
      </c>
      <c r="C6" s="14" t="s">
        <v>17</v>
      </c>
    </row>
    <row r="7" spans="2:4" x14ac:dyDescent="0.25">
      <c r="B7" t="s">
        <v>2</v>
      </c>
      <c r="C7" t="s">
        <v>6</v>
      </c>
    </row>
    <row r="8" spans="2:4" x14ac:dyDescent="0.25">
      <c r="B8" t="s">
        <v>3</v>
      </c>
      <c r="C8" s="2">
        <v>10000</v>
      </c>
    </row>
    <row r="9" spans="2:4" x14ac:dyDescent="0.25">
      <c r="B9" t="s">
        <v>4</v>
      </c>
      <c r="C9" s="2">
        <f>C8*0.16</f>
        <v>1600</v>
      </c>
    </row>
    <row r="10" spans="2:4" x14ac:dyDescent="0.25">
      <c r="B10" t="s">
        <v>82</v>
      </c>
      <c r="C10" s="2">
        <f>C8*0.1</f>
        <v>1000</v>
      </c>
      <c r="D10" s="34" t="s">
        <v>88</v>
      </c>
    </row>
    <row r="11" spans="2:4" x14ac:dyDescent="0.25">
      <c r="B11" t="s">
        <v>46</v>
      </c>
      <c r="C11" s="2">
        <f>C8*0.106667</f>
        <v>1066.67</v>
      </c>
      <c r="D11" s="34"/>
    </row>
    <row r="12" spans="2:4" x14ac:dyDescent="0.25">
      <c r="B12" s="1" t="s">
        <v>5</v>
      </c>
      <c r="C12" s="33">
        <f>C8+C9-C10-C11</f>
        <v>9533.33</v>
      </c>
    </row>
    <row r="14" spans="2:4" x14ac:dyDescent="0.25">
      <c r="B14" t="s">
        <v>85</v>
      </c>
    </row>
    <row r="15" spans="2:4" x14ac:dyDescent="0.25">
      <c r="B15" t="s">
        <v>86</v>
      </c>
      <c r="C15" s="14" t="s">
        <v>87</v>
      </c>
      <c r="D15" t="s">
        <v>89</v>
      </c>
    </row>
  </sheetData>
  <mergeCells count="1">
    <mergeCell ref="D10: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COMPENSACION</vt:lpstr>
      <vt:lpstr>NOBJETO</vt:lpstr>
      <vt:lpstr>ACREDITAMIENTO</vt:lpstr>
      <vt:lpstr>ARETENCION</vt:lpstr>
      <vt:lpstr>IMPORTACIONI</vt:lpstr>
      <vt:lpstr>PAGOO</vt:lpstr>
      <vt:lpstr>FACTOR</vt:lpstr>
      <vt:lpstr>PARCIAL</vt:lpstr>
      <vt:lpstr>RETENCION</vt:lpstr>
      <vt:lpstr>CATALOGO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2024-04-24T15:10:21Z</dcterms:created>
  <dcterms:modified xsi:type="dcterms:W3CDTF">2024-04-24T19:41:03Z</dcterms:modified>
</cp:coreProperties>
</file>