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msy\ams\KINGSTON NEGRA\CURSOS\COFIDE\2026\23-10-2026 LIMPIEZA BASES CONTABLES\"/>
    </mc:Choice>
  </mc:AlternateContent>
  <xr:revisionPtr revIDLastSave="0" documentId="13_ncr:1_{8C3D78A4-1437-454A-8C73-E5990CAEB664}" xr6:coauthVersionLast="47" xr6:coauthVersionMax="47" xr10:uidLastSave="{00000000-0000-0000-0000-000000000000}"/>
  <bookViews>
    <workbookView xWindow="-120" yWindow="-120" windowWidth="29040" windowHeight="15720" xr2:uid="{DF98DE90-A8C0-427F-8F2F-C765577D5808}"/>
  </bookViews>
  <sheets>
    <sheet name="BASEL" sheetId="3" r:id="rId1"/>
    <sheet name="CONCENTRA" sheetId="4" r:id="rId2"/>
    <sheet name="BASE" sheetId="1" r:id="rId3"/>
    <sheet name="INSTRUCCIONES" sheetId="2" r:id="rId4"/>
  </sheets>
  <definedNames>
    <definedName name="DatosExternos_1" localSheetId="0" hidden="1">BASEL!$A$1:$J$15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6" i="3" l="1"/>
  <c r="I16" i="3"/>
  <c r="H16" i="3"/>
  <c r="K16" i="3"/>
  <c r="B5" i="4" a="1"/>
  <c r="K2" i="3"/>
  <c r="K3" i="3"/>
  <c r="K4" i="3"/>
  <c r="K5" i="3"/>
  <c r="K6" i="3"/>
  <c r="K7" i="3"/>
  <c r="K8" i="3"/>
  <c r="K9" i="3"/>
  <c r="K10" i="3"/>
  <c r="K11" i="3"/>
  <c r="K12" i="3"/>
  <c r="K13" i="3"/>
  <c r="K14" i="3"/>
  <c r="K15" i="3"/>
  <c r="C6" i="4" l="1"/>
  <c r="C7" i="4"/>
  <c r="C5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46E3AD-0A04-42B5-8454-5BDF4DC9DCC8}" keepAlive="1" name="Consulta - Tabla1" description="Conexión a la consulta 'Tabla1' en el libro." type="5" refreshedVersion="8" background="1" saveData="1">
    <dbPr connection="Provider=Microsoft.Mashup.OleDb.1;Data Source=$Workbook$;Location=Tabla1;Extended Properties=&quot;&quot;" command="SELECT * FROM [Tabla1]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<sst xmlns="http://schemas.openxmlformats.org/spreadsheetml/2006/main" count="266" uniqueCount="157">
  <si>
    <t>Order ID</t>
  </si>
  <si>
    <t>Order Date</t>
  </si>
  <si>
    <t>Customer Name</t>
  </si>
  <si>
    <t>Product Category</t>
  </si>
  <si>
    <t>Region</t>
  </si>
  <si>
    <t>Country</t>
  </si>
  <si>
    <t>Quantity</t>
  </si>
  <si>
    <t>Unit Price</t>
  </si>
  <si>
    <t>Line Total</t>
  </si>
  <si>
    <t>ORD-10001</t>
  </si>
  <si>
    <t>Allison Hill</t>
  </si>
  <si>
    <t>Furniture</t>
  </si>
  <si>
    <t>EMEA</t>
  </si>
  <si>
    <t>Germany</t>
  </si>
  <si>
    <t>ORD-10002</t>
  </si>
  <si>
    <t>Noah Rhodes</t>
  </si>
  <si>
    <t>Accessories</t>
  </si>
  <si>
    <t>France</t>
  </si>
  <si>
    <t>ORD-10003</t>
  </si>
  <si>
    <t>Angie Henderson</t>
  </si>
  <si>
    <t>ORD-10004</t>
  </si>
  <si>
    <t>Daniel Wagner</t>
  </si>
  <si>
    <t>Electronics</t>
  </si>
  <si>
    <t>AMER</t>
  </si>
  <si>
    <t>United States</t>
  </si>
  <si>
    <t>trece</t>
  </si>
  <si>
    <t>ORD-10005</t>
  </si>
  <si>
    <t>Cristian Santos</t>
  </si>
  <si>
    <t>—</t>
  </si>
  <si>
    <t>ORD-10006</t>
  </si>
  <si>
    <t>Connie Lawrence</t>
  </si>
  <si>
    <t>Software</t>
  </si>
  <si>
    <t>ORD-10007</t>
  </si>
  <si>
    <t>Abigail Shaffer</t>
  </si>
  <si>
    <t>APAC</t>
  </si>
  <si>
    <t>Australia</t>
  </si>
  <si>
    <t>ORD-10008</t>
  </si>
  <si>
    <t>Gina Moore</t>
  </si>
  <si>
    <t>Office Supplies</t>
  </si>
  <si>
    <t>ORD-10009</t>
  </si>
  <si>
    <t>Gabrielle Davis</t>
  </si>
  <si>
    <t>United Kingdom</t>
  </si>
  <si>
    <t>ORD-10010</t>
  </si>
  <si>
    <t>Ryan Munoz</t>
  </si>
  <si>
    <t>Spain</t>
  </si>
  <si>
    <t>ORD-10011</t>
  </si>
  <si>
    <t>Monica Herrera</t>
  </si>
  <si>
    <t>ORD-10012</t>
  </si>
  <si>
    <t>Jamie Arnold</t>
  </si>
  <si>
    <t>Brazil</t>
  </si>
  <si>
    <t>ORD-10013</t>
  </si>
  <si>
    <t>Lisa Hensley</t>
  </si>
  <si>
    <t>ORD-10014</t>
  </si>
  <si>
    <t>Michele Williams</t>
  </si>
  <si>
    <t>🧹 Errores incluidos a propósito para practicar limpieza</t>
  </si>
  <si>
    <t>Estos errores están basados en los tipos de problemas reales que se encuentran en datasets de práctica para Power Query :</t>
  </si>
  <si>
    <r>
      <t>Duplicados</t>
    </r>
    <r>
      <rPr>
        <sz val="11"/>
        <color theme="1"/>
        <rFont val="Aptos Narrow"/>
        <family val="2"/>
        <scheme val="minor"/>
      </rPr>
      <t xml:space="preserve"> → ORD‑10001 aparece dos veces.</t>
    </r>
  </si>
  <si>
    <r>
      <t>Fechas con formatos distintos</t>
    </r>
    <r>
      <rPr>
        <sz val="11"/>
        <color theme="1"/>
        <rFont val="Aptos Narrow"/>
        <family val="2"/>
        <scheme val="minor"/>
      </rPr>
      <t xml:space="preserve"> → </t>
    </r>
    <r>
      <rPr>
        <sz val="10"/>
        <color theme="1"/>
        <rFont val="Arial Unicode MS"/>
        <family val="2"/>
      </rPr>
      <t>25/11/25</t>
    </r>
    <r>
      <rPr>
        <sz val="11"/>
        <color theme="1"/>
        <rFont val="Aptos Narrow"/>
        <family val="2"/>
        <scheme val="minor"/>
      </rPr>
      <t xml:space="preserve">, </t>
    </r>
    <r>
      <rPr>
        <sz val="10"/>
        <color theme="1"/>
        <rFont val="Arial Unicode MS"/>
        <family val="2"/>
      </rPr>
      <t>25-11-2025</t>
    </r>
    <r>
      <rPr>
        <sz val="11"/>
        <color theme="1"/>
        <rFont val="Aptos Narrow"/>
        <family val="2"/>
        <scheme val="minor"/>
      </rPr>
      <t xml:space="preserve">, </t>
    </r>
    <r>
      <rPr>
        <sz val="10"/>
        <color theme="1"/>
        <rFont val="Arial Unicode MS"/>
        <family val="2"/>
      </rPr>
      <t>05/01/2025</t>
    </r>
    <r>
      <rPr>
        <sz val="11"/>
        <color theme="1"/>
        <rFont val="Aptos Narrow"/>
        <family val="2"/>
        <scheme val="minor"/>
      </rPr>
      <t>.</t>
    </r>
  </si>
  <si>
    <r>
      <t>Valores no numéricos</t>
    </r>
    <r>
      <rPr>
        <sz val="11"/>
        <color theme="1"/>
        <rFont val="Aptos Narrow"/>
        <family val="2"/>
        <scheme val="minor"/>
      </rPr>
      <t xml:space="preserve"> → “trece” en Quantity.</t>
    </r>
  </si>
  <si>
    <r>
      <t>Valores faltantes</t>
    </r>
    <r>
      <rPr>
        <sz val="11"/>
        <color theme="1"/>
        <rFont val="Aptos Narrow"/>
        <family val="2"/>
        <scheme val="minor"/>
      </rPr>
      <t xml:space="preserve"> → Unit Price vacío (—).</t>
    </r>
  </si>
  <si>
    <r>
      <t>Inconsistencias de texto</t>
    </r>
    <r>
      <rPr>
        <sz val="11"/>
        <color theme="1"/>
        <rFont val="Aptos Narrow"/>
        <family val="2"/>
        <scheme val="minor"/>
      </rPr>
      <t xml:space="preserve"> → Países y regiones siempre deben tener formato uniforme.</t>
    </r>
  </si>
  <si>
    <r>
      <t>Totales incorrectos</t>
    </r>
    <r>
      <rPr>
        <sz val="11"/>
        <color theme="1"/>
        <rFont val="Aptos Narrow"/>
        <family val="2"/>
        <scheme val="minor"/>
      </rPr>
      <t xml:space="preserve"> → Puedes recalcular Line Total para validar.</t>
    </r>
  </si>
  <si>
    <r>
      <t>Categorías variadas</t>
    </r>
    <r>
      <rPr>
        <sz val="11"/>
        <color theme="1"/>
        <rFont val="Aptos Narrow"/>
        <family val="2"/>
        <scheme val="minor"/>
      </rPr>
      <t xml:space="preserve"> → Útil para filtros y agrupaciones.</t>
    </r>
  </si>
  <si>
    <t>🛠️ Transformaciones recomendadas en Power Query</t>
  </si>
  <si>
    <t>Con esta base puedes practicar:</t>
  </si>
  <si>
    <t>Cambiar tipos de datos (fecha, número, texto).</t>
  </si>
  <si>
    <t>Reemplazar valores (“trece” → 13).</t>
  </si>
  <si>
    <t>Quitar duplicados.</t>
  </si>
  <si>
    <t>Rellenar valores faltantes.</t>
  </si>
  <si>
    <t>Dividir columnas (si agregas RFC, CURP, etc.).</t>
  </si>
  <si>
    <t>Normalizar texto (mayúsculas, minúsculas, trim).</t>
  </si>
  <si>
    <t>Crear columnas calculadas (Line Total = Quantity * Unit Price).</t>
  </si>
  <si>
    <t>Filtrar registros por región o categoría.</t>
  </si>
  <si>
    <t>🧹 Cómo limpiar una base de datos en Power Query (paso a paso)</t>
  </si>
  <si>
    <t>Voy a usar como referencia la tabla que te generé, pero esto aplica para cualquier dataset fiscal, contable, de nómina o ventas.</t>
  </si>
  <si>
    <t>1️⃣ Cargar la tabla a Power Query</t>
  </si>
  <si>
    <t>1. Selecciona tu tabla en Excel.</t>
  </si>
  <si>
    <r>
      <t xml:space="preserve">2. Ve a </t>
    </r>
    <r>
      <rPr>
        <b/>
        <sz val="11"/>
        <color theme="1"/>
        <rFont val="Aptos Narrow"/>
        <family val="2"/>
        <scheme val="minor"/>
      </rPr>
      <t>Datos → Obtener y transformar → Desde tabla/rango</t>
    </r>
    <r>
      <rPr>
        <sz val="11"/>
        <color theme="1"/>
        <rFont val="Aptos Narrow"/>
        <family val="2"/>
        <scheme val="minor"/>
      </rPr>
      <t>.</t>
    </r>
  </si>
  <si>
    <t>3. Se abre Power Query.</t>
  </si>
  <si>
    <t>2️⃣ Revisar tipos de datos (CRÍTICO)</t>
  </si>
  <si>
    <t>Power Query asigna tipos automáticamente, pero casi siempre se equivoca.</t>
  </si>
  <si>
    <t>Cambia cada columna a su tipo correcto:</t>
  </si>
  <si>
    <r>
      <t>Order ID</t>
    </r>
    <r>
      <rPr>
        <sz val="11"/>
        <color theme="1"/>
        <rFont val="Aptos Narrow"/>
        <family val="2"/>
        <scheme val="minor"/>
      </rPr>
      <t xml:space="preserve"> → Texto</t>
    </r>
  </si>
  <si>
    <r>
      <t>Order Date</t>
    </r>
    <r>
      <rPr>
        <sz val="11"/>
        <color theme="1"/>
        <rFont val="Aptos Narrow"/>
        <family val="2"/>
        <scheme val="minor"/>
      </rPr>
      <t xml:space="preserve"> → Fecha</t>
    </r>
  </si>
  <si>
    <r>
      <t>Customer Name</t>
    </r>
    <r>
      <rPr>
        <sz val="11"/>
        <color theme="1"/>
        <rFont val="Aptos Narrow"/>
        <family val="2"/>
        <scheme val="minor"/>
      </rPr>
      <t xml:space="preserve"> → Texto</t>
    </r>
  </si>
  <si>
    <r>
      <t>Quantity</t>
    </r>
    <r>
      <rPr>
        <sz val="11"/>
        <color theme="1"/>
        <rFont val="Aptos Narrow"/>
        <family val="2"/>
        <scheme val="minor"/>
      </rPr>
      <t xml:space="preserve"> → Número entero</t>
    </r>
  </si>
  <si>
    <r>
      <t>Unit Price</t>
    </r>
    <r>
      <rPr>
        <sz val="11"/>
        <color theme="1"/>
        <rFont val="Aptos Narrow"/>
        <family val="2"/>
        <scheme val="minor"/>
      </rPr>
      <t xml:space="preserve"> → Número decimal</t>
    </r>
  </si>
  <si>
    <r>
      <t>Line Total</t>
    </r>
    <r>
      <rPr>
        <sz val="11"/>
        <color theme="1"/>
        <rFont val="Aptos Narrow"/>
        <family val="2"/>
        <scheme val="minor"/>
      </rPr>
      <t xml:space="preserve"> → Número decimal</t>
    </r>
  </si>
  <si>
    <t>¿Cómo cambiar el tipo?</t>
  </si>
  <si>
    <t>Haz clic en el ícono del tipo (1, ABC, calendario) → selecciona el correcto.</t>
  </si>
  <si>
    <t>3️⃣ Eliminar duplicados</t>
  </si>
  <si>
    <t>En tu tabla, ORD‑10001 aparece dos veces.</t>
  </si>
  <si>
    <r>
      <t xml:space="preserve">1. Selecciona la columna </t>
    </r>
    <r>
      <rPr>
        <b/>
        <sz val="11"/>
        <color theme="1"/>
        <rFont val="Aptos Narrow"/>
        <family val="2"/>
        <scheme val="minor"/>
      </rPr>
      <t>Order ID</t>
    </r>
    <r>
      <rPr>
        <sz val="11"/>
        <color theme="1"/>
        <rFont val="Aptos Narrow"/>
        <family val="2"/>
        <scheme val="minor"/>
      </rPr>
      <t>.</t>
    </r>
  </si>
  <si>
    <r>
      <t xml:space="preserve">2. Ve a </t>
    </r>
    <r>
      <rPr>
        <b/>
        <sz val="11"/>
        <color theme="1"/>
        <rFont val="Aptos Narrow"/>
        <family val="2"/>
        <scheme val="minor"/>
      </rPr>
      <t>Inicio → Quitar filas → Quitar duplicados</t>
    </r>
    <r>
      <rPr>
        <sz val="11"/>
        <color theme="1"/>
        <rFont val="Aptos Narrow"/>
        <family val="2"/>
        <scheme val="minor"/>
      </rPr>
      <t>.</t>
    </r>
  </si>
  <si>
    <t>Power Query conserva solo la primera aparición.</t>
  </si>
  <si>
    <t>4️⃣ Corregir fechas con formatos distintos</t>
  </si>
  <si>
    <t>Ejemplo:</t>
  </si>
  <si>
    <t>Power Query lo arregla así:</t>
  </si>
  <si>
    <r>
      <t xml:space="preserve">1. Selecciona la columna </t>
    </r>
    <r>
      <rPr>
        <b/>
        <sz val="11"/>
        <color theme="1"/>
        <rFont val="Aptos Narrow"/>
        <family val="2"/>
        <scheme val="minor"/>
      </rPr>
      <t>Order Date</t>
    </r>
    <r>
      <rPr>
        <sz val="11"/>
        <color theme="1"/>
        <rFont val="Aptos Narrow"/>
        <family val="2"/>
        <scheme val="minor"/>
      </rPr>
      <t>.</t>
    </r>
  </si>
  <si>
    <r>
      <t>2. Transformar → Tipo de datos → Fecha</t>
    </r>
    <r>
      <rPr>
        <sz val="11"/>
        <color theme="1"/>
        <rFont val="Aptos Narrow"/>
        <family val="2"/>
        <scheme val="minor"/>
      </rPr>
      <t>.</t>
    </r>
  </si>
  <si>
    <r>
      <t xml:space="preserve">3. Si marca error, usa: </t>
    </r>
    <r>
      <rPr>
        <b/>
        <sz val="11"/>
        <color theme="1"/>
        <rFont val="Aptos Narrow"/>
        <family val="2"/>
        <scheme val="minor"/>
      </rPr>
      <t>Transformar → Detectar tipo de datos</t>
    </r>
    <r>
      <rPr>
        <sz val="11"/>
        <color theme="1"/>
        <rFont val="Aptos Narrow"/>
        <family val="2"/>
        <scheme val="minor"/>
      </rPr>
      <t xml:space="preserve"> o </t>
    </r>
    <r>
      <rPr>
        <b/>
        <sz val="11"/>
        <color theme="1"/>
        <rFont val="Aptos Narrow"/>
        <family val="2"/>
        <scheme val="minor"/>
      </rPr>
      <t>Agregar columna → Columna personalizada</t>
    </r>
    <r>
      <rPr>
        <sz val="11"/>
        <color theme="1"/>
        <rFont val="Aptos Narrow"/>
        <family val="2"/>
        <scheme val="minor"/>
      </rPr>
      <t xml:space="preserve"> con:</t>
    </r>
  </si>
  <si>
    <t>Código</t>
  </si>
  <si>
    <t>= Date.FromText([Order Date])</t>
  </si>
  <si>
    <t>5️⃣ Corregir valores no numéricos</t>
  </si>
  <si>
    <t>Ejemplo: Quantity = “trece”.</t>
  </si>
  <si>
    <r>
      <t xml:space="preserve">1. Selecciona </t>
    </r>
    <r>
      <rPr>
        <b/>
        <sz val="11"/>
        <color theme="1"/>
        <rFont val="Aptos Narrow"/>
        <family val="2"/>
        <scheme val="minor"/>
      </rPr>
      <t>Quantity</t>
    </r>
    <r>
      <rPr>
        <sz val="11"/>
        <color theme="1"/>
        <rFont val="Aptos Narrow"/>
        <family val="2"/>
        <scheme val="minor"/>
      </rPr>
      <t>.</t>
    </r>
  </si>
  <si>
    <r>
      <t>2. Transformar → Reemplazar valores</t>
    </r>
    <r>
      <rPr>
        <sz val="11"/>
        <color theme="1"/>
        <rFont val="Aptos Narrow"/>
        <family val="2"/>
        <scheme val="minor"/>
      </rPr>
      <t>.</t>
    </r>
  </si>
  <si>
    <t>3. Reemplaza “trece” → 13.</t>
  </si>
  <si>
    <t>Si tienes muchos valores así, usa:</t>
  </si>
  <si>
    <t>= try Number.From([Quantity]) otherwise null</t>
  </si>
  <si>
    <t>6️⃣ Rellenar valores faltantes</t>
  </si>
  <si>
    <t>Ejemplo: Unit Price = “—”.</t>
  </si>
  <si>
    <r>
      <t xml:space="preserve">1. Selecciona </t>
    </r>
    <r>
      <rPr>
        <b/>
        <sz val="11"/>
        <color theme="1"/>
        <rFont val="Aptos Narrow"/>
        <family val="2"/>
        <scheme val="minor"/>
      </rPr>
      <t>Unit Price</t>
    </r>
    <r>
      <rPr>
        <sz val="11"/>
        <color theme="1"/>
        <rFont val="Aptos Narrow"/>
        <family val="2"/>
        <scheme val="minor"/>
      </rPr>
      <t>.</t>
    </r>
  </si>
  <si>
    <t>3. Reemplaza “—” → null.</t>
  </si>
  <si>
    <t>4. Cambia tipo a número.</t>
  </si>
  <si>
    <t>Si quieres rellenar con un valor promedio:</t>
  </si>
  <si>
    <t>1. Transformar → Estadísticas → Promedio</t>
  </si>
  <si>
    <t>2. Copia el valor</t>
  </si>
  <si>
    <t>3. Reemplaza null → promedio</t>
  </si>
  <si>
    <t>7️⃣ Normalizar texto</t>
  </si>
  <si>
    <t>Muy útil para países, regiones, RFC, CURP, nombres.</t>
  </si>
  <si>
    <t>Opciones:</t>
  </si>
  <si>
    <t>Transformar → Formato → Mayúsculas</t>
  </si>
  <si>
    <t>Transformar → Formato → Capitalizar cada palabra</t>
  </si>
  <si>
    <r>
      <t>Transformar → Limpiar</t>
    </r>
    <r>
      <rPr>
        <sz val="11"/>
        <color theme="1"/>
        <rFont val="Aptos Narrow"/>
        <family val="2"/>
        <scheme val="minor"/>
      </rPr>
      <t xml:space="preserve"> (quita caracteres invisibles)</t>
    </r>
  </si>
  <si>
    <r>
      <t>Transformar → Recortar</t>
    </r>
    <r>
      <rPr>
        <sz val="11"/>
        <color theme="1"/>
        <rFont val="Aptos Narrow"/>
        <family val="2"/>
        <scheme val="minor"/>
      </rPr>
      <t xml:space="preserve"> (quita espacios extra)</t>
    </r>
  </si>
  <si>
    <t>Ejemplo para Country:</t>
  </si>
  <si>
    <r>
      <t xml:space="preserve">1. Selecciona </t>
    </r>
    <r>
      <rPr>
        <b/>
        <sz val="11"/>
        <color theme="1"/>
        <rFont val="Aptos Narrow"/>
        <family val="2"/>
        <scheme val="minor"/>
      </rPr>
      <t>Country</t>
    </r>
  </si>
  <si>
    <t>2. Transformar → Formato → Capitalizar cada palabra</t>
  </si>
  <si>
    <t>8️⃣ Crear columnas calculadas</t>
  </si>
  <si>
    <t>Para recalcular Line Total:</t>
  </si>
  <si>
    <t>1. Agregar columna → Columna personalizada</t>
  </si>
  <si>
    <t>2. Fórmula:</t>
  </si>
  <si>
    <t>= [Quantity] * [Unit Price]</t>
  </si>
  <si>
    <t>3. Cambia tipo a número decimal.</t>
  </si>
  <si>
    <t>9️⃣ Filtrar registros incorrectos</t>
  </si>
  <si>
    <t>Ejemplos:</t>
  </si>
  <si>
    <t>Quantity ≤ 0</t>
  </si>
  <si>
    <t>Unit Price null</t>
  </si>
  <si>
    <t>Fechas fuera de rango</t>
  </si>
  <si>
    <t>Regiones no válidas</t>
  </si>
  <si>
    <r>
      <t xml:space="preserve">Usa </t>
    </r>
    <r>
      <rPr>
        <b/>
        <sz val="11"/>
        <color theme="1"/>
        <rFont val="Aptos Narrow"/>
        <family val="2"/>
        <scheme val="minor"/>
      </rPr>
      <t>Inicio → Mantener filas → Mantener filas válidas</t>
    </r>
    <r>
      <rPr>
        <sz val="11"/>
        <color theme="1"/>
        <rFont val="Aptos Narrow"/>
        <family val="2"/>
        <scheme val="minor"/>
      </rPr>
      <t xml:space="preserve"> o filtros normales.</t>
    </r>
  </si>
  <si>
    <t>🔟 Cerrar y cargar</t>
  </si>
  <si>
    <t>Cuando la tabla esté limpia:</t>
  </si>
  <si>
    <t>1. Inicio → Cerrar y cargar</t>
  </si>
  <si>
    <t>2. Se envía a Excel como tabla limpia.</t>
  </si>
  <si>
    <t>Base de datos de ventas</t>
  </si>
  <si>
    <t>Validación</t>
  </si>
  <si>
    <t>GERMANY</t>
  </si>
  <si>
    <t>FRANCE</t>
  </si>
  <si>
    <t>UNITED STATES</t>
  </si>
  <si>
    <t>AUSTRALIA</t>
  </si>
  <si>
    <t>UNITED KINGDOM</t>
  </si>
  <si>
    <t>SPAIN</t>
  </si>
  <si>
    <t>BRAZIL</t>
  </si>
  <si>
    <t>Reivisada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</si>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</sst>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theme="1"/>
      <name val="Arial Unicode MS"/>
      <family val="2"/>
    </font>
    <font>
      <b/>
      <sz val="24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4" fontId="4" fillId="0" borderId="0" xfId="0" applyNumberFormat="1" applyFont="1" applyAlignment="1">
      <alignment horizontal="left" vertical="center" indent="1"/>
    </xf>
    <xf numFmtId="0" fontId="4" fillId="0" borderId="0" xfId="0" applyFont="1" applyAlignment="1">
      <alignment vertical="center"/>
    </xf>
    <xf numFmtId="14" fontId="0" fillId="3" borderId="2" xfId="0" applyNumberFormat="1" applyFill="1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/>
    <xf numFmtId="4" fontId="0" fillId="0" borderId="0" xfId="0" applyNumberFormat="1"/>
  </cellXfs>
  <cellStyles count="1">
    <cellStyle name="Normal" xfId="0" builtinId="0"/>
  </cellStyles>
  <dxfs count="2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numFmt numFmtId="4" formatCode="#,##0.00"/>
    </dxf>
    <dxf>
      <numFmt numFmtId="0" formatCode="General"/>
    </dxf>
    <dxf>
      <numFmt numFmtId="4" formatCode="#,##0.00"/>
    </dxf>
    <dxf>
      <numFmt numFmtId="4" formatCode="#,##0.00"/>
    </dxf>
    <dxf>
      <font>
        <color rgb="FF006100"/>
      </font>
      <fill>
        <patternFill>
          <bgColor rgb="FFC6EFCE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numFmt numFmtId="19" formatCode="dd/mm/yyyy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1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1" xr16:uid="{B9B14A92-6D1C-4A59-A2FD-1BFD3F00C778}" autoFormatId="16" applyNumberFormats="0" applyBorderFormats="0" applyFontFormats="0" applyPatternFormats="0" applyAlignmentFormats="0" applyWidthHeightFormats="0">
  <queryTableRefresh nextId="12" unboundColumnsRight="1">
    <queryTableFields count="11">
      <queryTableField id="1" name="Order ID" tableColumnId="1"/>
      <queryTableField id="2" name="Order Date" tableColumnId="2"/>
      <queryTableField id="3" name="Customer Name" tableColumnId="3"/>
      <queryTableField id="4" name="Product Category" tableColumnId="4"/>
      <queryTableField id="5" name="Region" tableColumnId="5"/>
      <queryTableField id="6" name="Country" tableColumnId="6"/>
      <queryTableField id="7" name="Quantity" tableColumnId="7"/>
      <queryTableField id="8" name="Unit Price" tableColumnId="8"/>
      <queryTableField id="9" name="Line Total" tableColumnId="9"/>
      <queryTableField id="10" name="Validación" tableColumnId="10"/>
      <queryTableField id="11" dataBound="0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B28C6A-C908-4724-98E4-E444D23CE226}" name="Tabla1_1" displayName="Tabla1_1" ref="A1:K16" tableType="queryTable" totalsRowCount="1">
  <autoFilter ref="A1:K15" xr:uid="{2DB28C6A-C908-4724-98E4-E444D23CE226}"/>
  <tableColumns count="11">
    <tableColumn id="1" xr3:uid="{FFD9AA27-1664-41BF-917E-6ECA1FA5620E}" uniqueName="1" name="Order ID" totalsRowLabel="Total" queryTableFieldId="1" dataDxfId="12"/>
    <tableColumn id="2" xr3:uid="{43021740-F889-418E-B515-B621F622FF18}" uniqueName="2" name="Order Date" queryTableFieldId="2" dataDxfId="11"/>
    <tableColumn id="3" xr3:uid="{E0D9EC5F-309C-46C2-9233-FE290118CDAE}" uniqueName="3" name="Customer Name" queryTableFieldId="3" dataDxfId="10"/>
    <tableColumn id="4" xr3:uid="{FDA6ED85-39FA-43A9-A748-63F8921215E4}" uniqueName="4" name="Product Category" queryTableFieldId="4" dataDxfId="9"/>
    <tableColumn id="5" xr3:uid="{3B827430-0407-49BB-B32E-C08A3DB8B696}" uniqueName="5" name="Region" queryTableFieldId="5" dataDxfId="8"/>
    <tableColumn id="6" xr3:uid="{E23B70B4-D08D-4FDD-8608-A9FD082CD595}" uniqueName="6" name="Country" queryTableFieldId="6" dataDxfId="7"/>
    <tableColumn id="7" xr3:uid="{6607AC70-17E6-4925-8619-98F89A0AA65B}" uniqueName="7" name="Quantity" queryTableFieldId="7"/>
    <tableColumn id="8" xr3:uid="{400D25BC-D6D2-4B8A-8CC0-6624FC9B49DD}" uniqueName="8" name="Unit Price" totalsRowFunction="sum" queryTableFieldId="8" dataDxfId="5"/>
    <tableColumn id="9" xr3:uid="{F96A9B60-882B-4302-8916-3EB2B66734FA}" uniqueName="9" name="Line Total" totalsRowFunction="sum" queryTableFieldId="9" dataDxfId="4"/>
    <tableColumn id="10" xr3:uid="{52B0CD74-515B-43C4-8548-CA51245BCA82}" uniqueName="10" name="Validación" totalsRowFunction="sum" queryTableFieldId="10" dataDxfId="2"/>
    <tableColumn id="11" xr3:uid="{D52EF7B3-E730-40D6-A33E-C328DF254DC7}" uniqueName="11" name="Reivisada" totalsRowFunction="count" queryTableFieldId="11" dataDxfId="3">
      <calculatedColumnFormula>IF(EXACT(I2,J2)=TRUE,"OK","Con diferencia")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BC9A9D-4D9F-40C5-8615-52C175741A53}" name="Tabla1" displayName="Tabla1" ref="B5:J20" totalsRowShown="0" headerRowDxfId="13" dataDxfId="14" tableBorderDxfId="24">
  <autoFilter ref="B5:J20" xr:uid="{DEBC9A9D-4D9F-40C5-8615-52C175741A53}"/>
  <tableColumns count="9">
    <tableColumn id="1" xr3:uid="{552DAE2A-9789-4F60-8F03-89F8CFF1C9CE}" name="Order ID" dataDxfId="23"/>
    <tableColumn id="2" xr3:uid="{12DB9116-2FDD-4016-ADDB-F824FA421C37}" name="Order Date" dataDxfId="22"/>
    <tableColumn id="3" xr3:uid="{79A1D50D-40AC-47F7-800E-C49A0EA77835}" name="Customer Name" dataDxfId="21"/>
    <tableColumn id="4" xr3:uid="{03312572-3BAA-4807-B3E0-5D9D3F92DD4E}" name="Product Category" dataDxfId="20"/>
    <tableColumn id="5" xr3:uid="{961BECA6-C8A5-4599-B103-1AD57E637919}" name="Region" dataDxfId="19"/>
    <tableColumn id="6" xr3:uid="{EC8F4CE2-DA51-490C-A48C-77A1F4EF4618}" name="Country" dataDxfId="18"/>
    <tableColumn id="7" xr3:uid="{8FD97C8E-31B6-4306-8326-B85B840F7B96}" name="Quantity" dataDxfId="17"/>
    <tableColumn id="8" xr3:uid="{45D9A81A-E077-4C92-81B8-E4A8E7EB1A90}" name="Unit Price" dataDxfId="16"/>
    <tableColumn id="9" xr3:uid="{F6E99174-7FFE-43FA-8523-B511530C93D3}" name="Line Total" dataDxfId="1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60EBF-0582-4FB2-B7F2-BD5573ECDAB3}">
  <dimension ref="A1:K16"/>
  <sheetViews>
    <sheetView tabSelected="1" workbookViewId="0">
      <selection activeCell="F10" sqref="F10"/>
    </sheetView>
  </sheetViews>
  <sheetFormatPr baseColWidth="10" defaultRowHeight="15" x14ac:dyDescent="0.25"/>
  <cols>
    <col min="1" max="1" width="10.85546875" bestFit="1" customWidth="1"/>
    <col min="2" max="2" width="13.140625" bestFit="1" customWidth="1"/>
    <col min="3" max="3" width="18" bestFit="1" customWidth="1"/>
    <col min="4" max="4" width="19" bestFit="1" customWidth="1"/>
    <col min="5" max="5" width="9.5703125" bestFit="1" customWidth="1"/>
    <col min="6" max="6" width="16.85546875" bestFit="1" customWidth="1"/>
    <col min="7" max="7" width="11" bestFit="1" customWidth="1"/>
    <col min="8" max="9" width="12" bestFit="1" customWidth="1"/>
    <col min="10" max="10" width="12.5703125" bestFit="1" customWidth="1"/>
    <col min="11" max="11" width="14.855468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147</v>
      </c>
      <c r="K1" t="s">
        <v>155</v>
      </c>
    </row>
    <row r="2" spans="1:11" x14ac:dyDescent="0.25">
      <c r="A2" s="16" t="s">
        <v>9</v>
      </c>
      <c r="B2" s="17">
        <v>45986</v>
      </c>
      <c r="C2" s="16" t="s">
        <v>10</v>
      </c>
      <c r="D2" s="16" t="s">
        <v>11</v>
      </c>
      <c r="E2" s="16" t="s">
        <v>12</v>
      </c>
      <c r="F2" s="16" t="s">
        <v>148</v>
      </c>
      <c r="G2">
        <v>19</v>
      </c>
      <c r="H2" s="19">
        <v>75.56</v>
      </c>
      <c r="I2" s="19">
        <v>1435.64</v>
      </c>
      <c r="J2" s="19">
        <v>1435.64</v>
      </c>
      <c r="K2" t="str">
        <f>IF(EXACT(I2,J2)=TRUE,"OK","Con diferencia")</f>
        <v>OK</v>
      </c>
    </row>
    <row r="3" spans="1:11" x14ac:dyDescent="0.25">
      <c r="A3" s="16" t="s">
        <v>14</v>
      </c>
      <c r="B3" s="17">
        <v>45675</v>
      </c>
      <c r="C3" s="16" t="s">
        <v>15</v>
      </c>
      <c r="D3" s="16" t="s">
        <v>16</v>
      </c>
      <c r="E3" s="16" t="s">
        <v>12</v>
      </c>
      <c r="F3" s="16" t="s">
        <v>149</v>
      </c>
      <c r="G3">
        <v>15</v>
      </c>
      <c r="H3" s="19">
        <v>255.61</v>
      </c>
      <c r="I3" s="19">
        <v>3834.15</v>
      </c>
      <c r="J3" s="19">
        <v>3834.15</v>
      </c>
      <c r="K3" t="str">
        <f t="shared" ref="K3:K15" si="0">IF(EXACT(I3,J3)=TRUE,"OK","Con diferencia")</f>
        <v>OK</v>
      </c>
    </row>
    <row r="4" spans="1:11" x14ac:dyDescent="0.25">
      <c r="A4" s="16" t="s">
        <v>18</v>
      </c>
      <c r="B4" s="17">
        <v>45662</v>
      </c>
      <c r="C4" s="16" t="s">
        <v>19</v>
      </c>
      <c r="D4" s="16" t="s">
        <v>11</v>
      </c>
      <c r="E4" s="16" t="s">
        <v>12</v>
      </c>
      <c r="F4" s="16" t="s">
        <v>148</v>
      </c>
      <c r="G4">
        <v>3</v>
      </c>
      <c r="H4" s="19">
        <v>1840.13</v>
      </c>
      <c r="I4" s="19">
        <v>5520.38</v>
      </c>
      <c r="J4" s="19">
        <v>5520.39</v>
      </c>
      <c r="K4" t="str">
        <f t="shared" si="0"/>
        <v>Con diferencia</v>
      </c>
    </row>
    <row r="5" spans="1:11" x14ac:dyDescent="0.25">
      <c r="A5" s="16" t="s">
        <v>20</v>
      </c>
      <c r="B5" s="17">
        <v>45708</v>
      </c>
      <c r="C5" s="16" t="s">
        <v>21</v>
      </c>
      <c r="D5" s="16" t="s">
        <v>22</v>
      </c>
      <c r="E5" s="16" t="s">
        <v>23</v>
      </c>
      <c r="F5" s="16" t="s">
        <v>150</v>
      </c>
      <c r="G5">
        <v>13</v>
      </c>
      <c r="H5" s="19">
        <v>2231.65</v>
      </c>
      <c r="I5" s="19">
        <v>29011.45</v>
      </c>
      <c r="J5" s="19">
        <v>29011.45</v>
      </c>
      <c r="K5" t="str">
        <f t="shared" si="0"/>
        <v>OK</v>
      </c>
    </row>
    <row r="6" spans="1:11" x14ac:dyDescent="0.25">
      <c r="A6" s="16" t="s">
        <v>26</v>
      </c>
      <c r="B6" s="17">
        <v>45941</v>
      </c>
      <c r="C6" s="16" t="s">
        <v>27</v>
      </c>
      <c r="D6" s="16" t="s">
        <v>16</v>
      </c>
      <c r="E6" s="16" t="s">
        <v>23</v>
      </c>
      <c r="F6" s="16" t="s">
        <v>150</v>
      </c>
      <c r="G6">
        <v>8</v>
      </c>
      <c r="H6" s="19">
        <v>2184.23</v>
      </c>
      <c r="I6" s="19">
        <v>17473.84</v>
      </c>
      <c r="J6" s="19">
        <v>17473.84</v>
      </c>
      <c r="K6" t="str">
        <f t="shared" si="0"/>
        <v>OK</v>
      </c>
    </row>
    <row r="7" spans="1:11" x14ac:dyDescent="0.25">
      <c r="A7" s="16" t="s">
        <v>29</v>
      </c>
      <c r="B7" s="17">
        <v>45699</v>
      </c>
      <c r="C7" s="16" t="s">
        <v>30</v>
      </c>
      <c r="D7" s="16" t="s">
        <v>31</v>
      </c>
      <c r="E7" s="16" t="s">
        <v>12</v>
      </c>
      <c r="F7" s="16" t="s">
        <v>149</v>
      </c>
      <c r="G7">
        <v>12</v>
      </c>
      <c r="H7" s="19">
        <v>2281.4299999999998</v>
      </c>
      <c r="I7" s="19">
        <v>27377.16</v>
      </c>
      <c r="J7" s="19">
        <v>27377.159999999996</v>
      </c>
      <c r="K7" t="str">
        <f t="shared" si="0"/>
        <v>OK</v>
      </c>
    </row>
    <row r="8" spans="1:11" x14ac:dyDescent="0.25">
      <c r="A8" s="16" t="s">
        <v>32</v>
      </c>
      <c r="B8" s="17">
        <v>45766</v>
      </c>
      <c r="C8" s="16" t="s">
        <v>33</v>
      </c>
      <c r="D8" s="16" t="s">
        <v>16</v>
      </c>
      <c r="E8" s="16" t="s">
        <v>34</v>
      </c>
      <c r="F8" s="16" t="s">
        <v>151</v>
      </c>
      <c r="G8">
        <v>6</v>
      </c>
      <c r="H8" s="19">
        <v>709.86</v>
      </c>
      <c r="I8" s="19">
        <v>4259.16</v>
      </c>
      <c r="J8" s="19">
        <v>4259.16</v>
      </c>
      <c r="K8" t="str">
        <f t="shared" si="0"/>
        <v>OK</v>
      </c>
    </row>
    <row r="9" spans="1:11" x14ac:dyDescent="0.25">
      <c r="A9" s="16" t="s">
        <v>36</v>
      </c>
      <c r="B9" s="17">
        <v>45853</v>
      </c>
      <c r="C9" s="16" t="s">
        <v>37</v>
      </c>
      <c r="D9" s="16" t="s">
        <v>38</v>
      </c>
      <c r="E9" s="16" t="s">
        <v>23</v>
      </c>
      <c r="F9" s="16" t="s">
        <v>150</v>
      </c>
      <c r="G9">
        <v>11</v>
      </c>
      <c r="H9" s="19">
        <v>2435.85</v>
      </c>
      <c r="I9" s="19">
        <v>26794.35</v>
      </c>
      <c r="J9" s="19">
        <v>26794.35</v>
      </c>
      <c r="K9" t="str">
        <f t="shared" si="0"/>
        <v>OK</v>
      </c>
    </row>
    <row r="10" spans="1:11" x14ac:dyDescent="0.25">
      <c r="A10" s="16" t="s">
        <v>39</v>
      </c>
      <c r="B10" s="17">
        <v>45796</v>
      </c>
      <c r="C10" s="16" t="s">
        <v>40</v>
      </c>
      <c r="D10" s="16" t="s">
        <v>11</v>
      </c>
      <c r="E10" s="16" t="s">
        <v>12</v>
      </c>
      <c r="F10" s="16" t="s">
        <v>152</v>
      </c>
      <c r="G10">
        <v>15</v>
      </c>
      <c r="H10" s="19">
        <v>563.07000000000005</v>
      </c>
      <c r="I10" s="19">
        <v>8446.0499999999993</v>
      </c>
      <c r="J10" s="19">
        <v>8446.0500000000011</v>
      </c>
      <c r="K10" t="str">
        <f t="shared" si="0"/>
        <v>OK</v>
      </c>
    </row>
    <row r="11" spans="1:11" x14ac:dyDescent="0.25">
      <c r="A11" s="16" t="s">
        <v>42</v>
      </c>
      <c r="B11" s="17">
        <v>45794</v>
      </c>
      <c r="C11" s="16" t="s">
        <v>43</v>
      </c>
      <c r="D11" s="16" t="s">
        <v>16</v>
      </c>
      <c r="E11" s="16" t="s">
        <v>12</v>
      </c>
      <c r="F11" s="16" t="s">
        <v>153</v>
      </c>
      <c r="G11">
        <v>8</v>
      </c>
      <c r="H11" s="19">
        <v>656.51</v>
      </c>
      <c r="I11" s="19">
        <v>5252.08</v>
      </c>
      <c r="J11" s="19">
        <v>5252.08</v>
      </c>
      <c r="K11" t="str">
        <f t="shared" si="0"/>
        <v>OK</v>
      </c>
    </row>
    <row r="12" spans="1:11" x14ac:dyDescent="0.25">
      <c r="A12" s="16" t="s">
        <v>45</v>
      </c>
      <c r="B12" s="17">
        <v>45919</v>
      </c>
      <c r="C12" s="16" t="s">
        <v>46</v>
      </c>
      <c r="D12" s="16" t="s">
        <v>11</v>
      </c>
      <c r="E12" s="16" t="s">
        <v>23</v>
      </c>
      <c r="F12" s="16" t="s">
        <v>150</v>
      </c>
      <c r="G12">
        <v>13</v>
      </c>
      <c r="H12" s="19">
        <v>248.31</v>
      </c>
      <c r="I12" s="19">
        <v>3228.03</v>
      </c>
      <c r="J12" s="19">
        <v>3228.03</v>
      </c>
      <c r="K12" t="str">
        <f t="shared" si="0"/>
        <v>OK</v>
      </c>
    </row>
    <row r="13" spans="1:11" x14ac:dyDescent="0.25">
      <c r="A13" s="16" t="s">
        <v>47</v>
      </c>
      <c r="B13" s="17">
        <v>45964</v>
      </c>
      <c r="C13" s="16" t="s">
        <v>48</v>
      </c>
      <c r="D13" s="16" t="s">
        <v>22</v>
      </c>
      <c r="E13" s="16" t="s">
        <v>23</v>
      </c>
      <c r="F13" s="16" t="s">
        <v>154</v>
      </c>
      <c r="G13">
        <v>4</v>
      </c>
      <c r="H13" s="19">
        <v>1397.04</v>
      </c>
      <c r="I13" s="19">
        <v>5588.16</v>
      </c>
      <c r="J13" s="19">
        <v>5588.16</v>
      </c>
      <c r="K13" t="str">
        <f t="shared" si="0"/>
        <v>OK</v>
      </c>
    </row>
    <row r="14" spans="1:11" x14ac:dyDescent="0.25">
      <c r="A14" s="16" t="s">
        <v>50</v>
      </c>
      <c r="B14" s="17">
        <v>45881</v>
      </c>
      <c r="C14" s="16" t="s">
        <v>51</v>
      </c>
      <c r="D14" s="16" t="s">
        <v>16</v>
      </c>
      <c r="E14" s="16" t="s">
        <v>12</v>
      </c>
      <c r="F14" s="16" t="s">
        <v>153</v>
      </c>
      <c r="G14">
        <v>17</v>
      </c>
      <c r="H14" s="19">
        <v>1199.4000000000001</v>
      </c>
      <c r="I14" s="19">
        <v>20389.8</v>
      </c>
      <c r="J14" s="19">
        <v>20389.800000000003</v>
      </c>
      <c r="K14" t="str">
        <f t="shared" si="0"/>
        <v>OK</v>
      </c>
    </row>
    <row r="15" spans="1:11" x14ac:dyDescent="0.25">
      <c r="A15" s="16" t="s">
        <v>52</v>
      </c>
      <c r="B15" s="17">
        <v>45737</v>
      </c>
      <c r="C15" s="16" t="s">
        <v>53</v>
      </c>
      <c r="D15" s="16" t="s">
        <v>16</v>
      </c>
      <c r="E15" s="16" t="s">
        <v>23</v>
      </c>
      <c r="F15" s="16" t="s">
        <v>150</v>
      </c>
      <c r="G15">
        <v>4</v>
      </c>
      <c r="H15" s="19">
        <v>2008.87</v>
      </c>
      <c r="I15" s="19">
        <v>8035.48</v>
      </c>
      <c r="J15" s="19">
        <v>8035.48</v>
      </c>
      <c r="K15" t="str">
        <f t="shared" si="0"/>
        <v>OK</v>
      </c>
    </row>
    <row r="16" spans="1:11" x14ac:dyDescent="0.25">
      <c r="A16" t="s">
        <v>156</v>
      </c>
      <c r="H16" s="19">
        <f>SUBTOTAL(109,Tabla1_1[Unit Price])</f>
        <v>18087.52</v>
      </c>
      <c r="I16" s="19">
        <f>SUBTOTAL(109,Tabla1_1[Line Total])</f>
        <v>166645.73000000001</v>
      </c>
      <c r="J16" s="19">
        <f>SUBTOTAL(109,Tabla1_1[Validación])</f>
        <v>166645.74000000002</v>
      </c>
      <c r="K16">
        <f>SUBTOTAL(103,Tabla1_1[Reivisada])</f>
        <v>14</v>
      </c>
    </row>
  </sheetData>
  <conditionalFormatting sqref="K2:K15">
    <cfRule type="cellIs" dxfId="1" priority="1" operator="equal">
      <formula>"Con diferencia"</formula>
    </cfRule>
    <cfRule type="cellIs" dxfId="0" priority="2" operator="equal">
      <formula>"OK"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A4EB-E029-47B1-A525-6AC17F4D974C}">
  <dimension ref="B4:C7"/>
  <sheetViews>
    <sheetView workbookViewId="0">
      <selection activeCell="L5" sqref="L5"/>
    </sheetView>
  </sheetViews>
  <sheetFormatPr baseColWidth="10" defaultRowHeight="15" x14ac:dyDescent="0.25"/>
  <cols>
    <col min="2" max="2" width="19.7109375" customWidth="1"/>
    <col min="3" max="3" width="13.7109375" customWidth="1"/>
  </cols>
  <sheetData>
    <row r="4" spans="2:3" x14ac:dyDescent="0.25">
      <c r="B4" s="18" t="s">
        <v>4</v>
      </c>
      <c r="C4" s="18" t="s">
        <v>8</v>
      </c>
    </row>
    <row r="5" spans="2:3" x14ac:dyDescent="0.25">
      <c r="B5" t="str" cm="1">
        <f t="array" ref="B5:B7">_xlfn._xlws.SORT(_xlfn.UNIQUE(Tabla1_1[Region]))</f>
        <v>AMER</v>
      </c>
      <c r="C5" s="19">
        <f>SUMIF(BASEL!$E:$E,B5,BASEL!$I:$I)</f>
        <v>90131.31</v>
      </c>
    </row>
    <row r="6" spans="2:3" x14ac:dyDescent="0.25">
      <c r="B6" t="str">
        <v>APAC</v>
      </c>
      <c r="C6" s="19">
        <f>SUMIF(BASEL!$E:$E,B6,BASEL!$I:$I)</f>
        <v>4259.16</v>
      </c>
    </row>
    <row r="7" spans="2:3" x14ac:dyDescent="0.25">
      <c r="B7" t="str">
        <v>EMEA</v>
      </c>
      <c r="C7" s="19">
        <f>SUMIF(BASEL!$E:$E,B7,BASEL!$I:$I)</f>
        <v>72255.260000000009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F62C-5D60-4C47-A49A-EE149CD653F0}">
  <dimension ref="B3:J68"/>
  <sheetViews>
    <sheetView workbookViewId="0">
      <selection activeCell="E14" sqref="E14"/>
    </sheetView>
  </sheetViews>
  <sheetFormatPr baseColWidth="10" defaultRowHeight="15" x14ac:dyDescent="0.25"/>
  <cols>
    <col min="3" max="3" width="13" customWidth="1"/>
    <col min="4" max="4" width="17.85546875" customWidth="1"/>
    <col min="5" max="5" width="18.7109375" customWidth="1"/>
    <col min="9" max="10" width="11.85546875" customWidth="1"/>
  </cols>
  <sheetData>
    <row r="3" spans="2:10" x14ac:dyDescent="0.25">
      <c r="B3" s="12" t="s">
        <v>146</v>
      </c>
    </row>
    <row r="5" spans="2:10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  <c r="I5" s="15" t="s">
        <v>7</v>
      </c>
      <c r="J5" s="15" t="s">
        <v>8</v>
      </c>
    </row>
    <row r="6" spans="2:10" x14ac:dyDescent="0.25">
      <c r="B6" s="13" t="s">
        <v>9</v>
      </c>
      <c r="C6" s="8">
        <v>45986</v>
      </c>
      <c r="D6" s="9" t="s">
        <v>10</v>
      </c>
      <c r="E6" s="9" t="s">
        <v>11</v>
      </c>
      <c r="F6" s="9" t="s">
        <v>12</v>
      </c>
      <c r="G6" s="9" t="s">
        <v>13</v>
      </c>
      <c r="H6" s="9">
        <v>19</v>
      </c>
      <c r="I6" s="9">
        <v>75.56</v>
      </c>
      <c r="J6" s="9">
        <v>1435.64</v>
      </c>
    </row>
    <row r="7" spans="2:10" x14ac:dyDescent="0.25">
      <c r="B7" s="14" t="s">
        <v>9</v>
      </c>
      <c r="C7" s="10">
        <v>45986</v>
      </c>
      <c r="D7" s="11" t="s">
        <v>10</v>
      </c>
      <c r="E7" s="11" t="s">
        <v>11</v>
      </c>
      <c r="F7" s="11" t="s">
        <v>12</v>
      </c>
      <c r="G7" s="11" t="s">
        <v>13</v>
      </c>
      <c r="H7" s="11">
        <v>19</v>
      </c>
      <c r="I7" s="11">
        <v>75.56</v>
      </c>
      <c r="J7" s="11">
        <v>1435.64</v>
      </c>
    </row>
    <row r="8" spans="2:10" x14ac:dyDescent="0.25">
      <c r="B8" s="13" t="s">
        <v>14</v>
      </c>
      <c r="C8" s="8">
        <v>45675</v>
      </c>
      <c r="D8" s="9" t="s">
        <v>15</v>
      </c>
      <c r="E8" s="9" t="s">
        <v>16</v>
      </c>
      <c r="F8" s="9" t="s">
        <v>12</v>
      </c>
      <c r="G8" s="9" t="s">
        <v>17</v>
      </c>
      <c r="H8" s="9">
        <v>15</v>
      </c>
      <c r="I8" s="9">
        <v>255.61</v>
      </c>
      <c r="J8" s="9">
        <v>3834.15</v>
      </c>
    </row>
    <row r="9" spans="2:10" x14ac:dyDescent="0.25">
      <c r="B9" s="14" t="s">
        <v>18</v>
      </c>
      <c r="C9" s="10">
        <v>45662</v>
      </c>
      <c r="D9" s="11" t="s">
        <v>19</v>
      </c>
      <c r="E9" s="11" t="s">
        <v>11</v>
      </c>
      <c r="F9" s="11" t="s">
        <v>12</v>
      </c>
      <c r="G9" s="11" t="s">
        <v>13</v>
      </c>
      <c r="H9" s="11">
        <v>3</v>
      </c>
      <c r="I9" s="11">
        <v>1840.13</v>
      </c>
      <c r="J9" s="11">
        <v>5520.39</v>
      </c>
    </row>
    <row r="10" spans="2:10" ht="30" x14ac:dyDescent="0.25">
      <c r="B10" s="13" t="s">
        <v>20</v>
      </c>
      <c r="C10" s="8">
        <v>45708</v>
      </c>
      <c r="D10" s="9" t="s">
        <v>21</v>
      </c>
      <c r="E10" s="9" t="s">
        <v>22</v>
      </c>
      <c r="F10" s="9" t="s">
        <v>23</v>
      </c>
      <c r="G10" s="9" t="s">
        <v>24</v>
      </c>
      <c r="H10" s="9" t="s">
        <v>25</v>
      </c>
      <c r="I10" s="9">
        <v>2231.65</v>
      </c>
      <c r="J10" s="9">
        <v>29011.45</v>
      </c>
    </row>
    <row r="11" spans="2:10" ht="30" x14ac:dyDescent="0.25">
      <c r="B11" s="14" t="s">
        <v>26</v>
      </c>
      <c r="C11" s="10">
        <v>45941</v>
      </c>
      <c r="D11" s="11" t="s">
        <v>27</v>
      </c>
      <c r="E11" s="11" t="s">
        <v>16</v>
      </c>
      <c r="F11" s="11" t="s">
        <v>23</v>
      </c>
      <c r="G11" s="11" t="s">
        <v>24</v>
      </c>
      <c r="H11" s="11">
        <v>8</v>
      </c>
      <c r="I11" s="11" t="s">
        <v>28</v>
      </c>
      <c r="J11" s="11">
        <v>17473.84</v>
      </c>
    </row>
    <row r="12" spans="2:10" x14ac:dyDescent="0.25">
      <c r="B12" s="13" t="s">
        <v>29</v>
      </c>
      <c r="C12" s="8">
        <v>45699</v>
      </c>
      <c r="D12" s="9" t="s">
        <v>30</v>
      </c>
      <c r="E12" s="9" t="s">
        <v>31</v>
      </c>
      <c r="F12" s="9" t="s">
        <v>12</v>
      </c>
      <c r="G12" s="9" t="s">
        <v>17</v>
      </c>
      <c r="H12" s="9">
        <v>12</v>
      </c>
      <c r="I12" s="9">
        <v>2281.4299999999998</v>
      </c>
      <c r="J12" s="9">
        <v>27377.16</v>
      </c>
    </row>
    <row r="13" spans="2:10" x14ac:dyDescent="0.25">
      <c r="B13" s="14" t="s">
        <v>32</v>
      </c>
      <c r="C13" s="10">
        <v>45766</v>
      </c>
      <c r="D13" s="11" t="s">
        <v>33</v>
      </c>
      <c r="E13" s="11" t="s">
        <v>16</v>
      </c>
      <c r="F13" s="11" t="s">
        <v>34</v>
      </c>
      <c r="G13" s="11" t="s">
        <v>35</v>
      </c>
      <c r="H13" s="11">
        <v>6</v>
      </c>
      <c r="I13" s="11">
        <v>709.86</v>
      </c>
      <c r="J13" s="11">
        <v>4259.16</v>
      </c>
    </row>
    <row r="14" spans="2:10" ht="30" x14ac:dyDescent="0.25">
      <c r="B14" s="13" t="s">
        <v>36</v>
      </c>
      <c r="C14" s="8">
        <v>45853</v>
      </c>
      <c r="D14" s="9" t="s">
        <v>37</v>
      </c>
      <c r="E14" s="9" t="s">
        <v>38</v>
      </c>
      <c r="F14" s="9" t="s">
        <v>23</v>
      </c>
      <c r="G14" s="9" t="s">
        <v>24</v>
      </c>
      <c r="H14" s="9">
        <v>11</v>
      </c>
      <c r="I14" s="9">
        <v>2435.85</v>
      </c>
      <c r="J14" s="9">
        <v>26794.35</v>
      </c>
    </row>
    <row r="15" spans="2:10" ht="30" x14ac:dyDescent="0.25">
      <c r="B15" s="14" t="s">
        <v>39</v>
      </c>
      <c r="C15" s="10">
        <v>45796</v>
      </c>
      <c r="D15" s="11" t="s">
        <v>40</v>
      </c>
      <c r="E15" s="11" t="s">
        <v>11</v>
      </c>
      <c r="F15" s="11" t="s">
        <v>12</v>
      </c>
      <c r="G15" s="11" t="s">
        <v>41</v>
      </c>
      <c r="H15" s="11">
        <v>15</v>
      </c>
      <c r="I15" s="11">
        <v>563.07000000000005</v>
      </c>
      <c r="J15" s="11">
        <v>8446.0499999999993</v>
      </c>
    </row>
    <row r="16" spans="2:10" x14ac:dyDescent="0.25">
      <c r="B16" s="13" t="s">
        <v>42</v>
      </c>
      <c r="C16" s="8">
        <v>45794</v>
      </c>
      <c r="D16" s="9" t="s">
        <v>43</v>
      </c>
      <c r="E16" s="9" t="s">
        <v>16</v>
      </c>
      <c r="F16" s="9" t="s">
        <v>12</v>
      </c>
      <c r="G16" s="9" t="s">
        <v>44</v>
      </c>
      <c r="H16" s="9">
        <v>8</v>
      </c>
      <c r="I16" s="9">
        <v>656.51</v>
      </c>
      <c r="J16" s="9">
        <v>5252.08</v>
      </c>
    </row>
    <row r="17" spans="2:10" ht="30" x14ac:dyDescent="0.25">
      <c r="B17" s="14" t="s">
        <v>45</v>
      </c>
      <c r="C17" s="10">
        <v>45919</v>
      </c>
      <c r="D17" s="11" t="s">
        <v>46</v>
      </c>
      <c r="E17" s="11" t="s">
        <v>11</v>
      </c>
      <c r="F17" s="11" t="s">
        <v>23</v>
      </c>
      <c r="G17" s="11" t="s">
        <v>24</v>
      </c>
      <c r="H17" s="11">
        <v>13</v>
      </c>
      <c r="I17" s="11">
        <v>248.31</v>
      </c>
      <c r="J17" s="11">
        <v>3228.03</v>
      </c>
    </row>
    <row r="18" spans="2:10" x14ac:dyDescent="0.25">
      <c r="B18" s="13" t="s">
        <v>47</v>
      </c>
      <c r="C18" s="8">
        <v>45964</v>
      </c>
      <c r="D18" s="9" t="s">
        <v>48</v>
      </c>
      <c r="E18" s="9" t="s">
        <v>22</v>
      </c>
      <c r="F18" s="9" t="s">
        <v>23</v>
      </c>
      <c r="G18" s="9" t="s">
        <v>49</v>
      </c>
      <c r="H18" s="9">
        <v>4</v>
      </c>
      <c r="I18" s="9">
        <v>1397.04</v>
      </c>
      <c r="J18" s="9">
        <v>5588.16</v>
      </c>
    </row>
    <row r="19" spans="2:10" x14ac:dyDescent="0.25">
      <c r="B19" s="14" t="s">
        <v>50</v>
      </c>
      <c r="C19" s="10">
        <v>45881</v>
      </c>
      <c r="D19" s="11" t="s">
        <v>51</v>
      </c>
      <c r="E19" s="11" t="s">
        <v>16</v>
      </c>
      <c r="F19" s="11" t="s">
        <v>12</v>
      </c>
      <c r="G19" s="11" t="s">
        <v>44</v>
      </c>
      <c r="H19" s="11">
        <v>17</v>
      </c>
      <c r="I19" s="11">
        <v>1199.4000000000001</v>
      </c>
      <c r="J19" s="11">
        <v>20389.8</v>
      </c>
    </row>
    <row r="20" spans="2:10" ht="30" x14ac:dyDescent="0.25">
      <c r="B20" s="13" t="s">
        <v>52</v>
      </c>
      <c r="C20" s="8">
        <v>45737</v>
      </c>
      <c r="D20" s="9" t="s">
        <v>53</v>
      </c>
      <c r="E20" s="9" t="s">
        <v>16</v>
      </c>
      <c r="F20" s="9" t="s">
        <v>23</v>
      </c>
      <c r="G20" s="9" t="s">
        <v>24</v>
      </c>
      <c r="H20" s="9">
        <v>4</v>
      </c>
      <c r="I20" s="9">
        <v>2008.87</v>
      </c>
      <c r="J20" s="9">
        <v>8035.48</v>
      </c>
    </row>
    <row r="60" spans="2:2" ht="24" x14ac:dyDescent="0.25">
      <c r="B60" s="1"/>
    </row>
    <row r="61" spans="2:2" x14ac:dyDescent="0.25">
      <c r="B61" s="2"/>
    </row>
    <row r="62" spans="2:2" x14ac:dyDescent="0.25">
      <c r="B62" s="2"/>
    </row>
    <row r="63" spans="2:2" x14ac:dyDescent="0.25">
      <c r="B63" s="2"/>
    </row>
    <row r="64" spans="2:2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E5802-A7E8-48A1-B00C-301AEE36D966}">
  <dimension ref="B3:B199"/>
  <sheetViews>
    <sheetView showGridLines="0" topLeftCell="A163" zoomScale="120" zoomScaleNormal="120" workbookViewId="0">
      <selection activeCell="B3" sqref="B3:H199"/>
    </sheetView>
  </sheetViews>
  <sheetFormatPr baseColWidth="10" defaultRowHeight="15" x14ac:dyDescent="0.25"/>
  <sheetData>
    <row r="3" spans="2:2" ht="31.5" x14ac:dyDescent="0.25">
      <c r="B3" s="4" t="s">
        <v>73</v>
      </c>
    </row>
    <row r="5" spans="2:2" x14ac:dyDescent="0.25">
      <c r="B5" t="s">
        <v>74</v>
      </c>
    </row>
    <row r="7" spans="2:2" ht="24" x14ac:dyDescent="0.25">
      <c r="B7" s="1" t="s">
        <v>75</v>
      </c>
    </row>
    <row r="8" spans="2:2" x14ac:dyDescent="0.25">
      <c r="B8" s="2"/>
    </row>
    <row r="9" spans="2:2" x14ac:dyDescent="0.25">
      <c r="B9" s="2" t="s">
        <v>76</v>
      </c>
    </row>
    <row r="10" spans="2:2" x14ac:dyDescent="0.25">
      <c r="B10" s="2"/>
    </row>
    <row r="11" spans="2:2" x14ac:dyDescent="0.25">
      <c r="B11" s="2" t="s">
        <v>77</v>
      </c>
    </row>
    <row r="12" spans="2:2" x14ac:dyDescent="0.25">
      <c r="B12" s="2"/>
    </row>
    <row r="13" spans="2:2" x14ac:dyDescent="0.25">
      <c r="B13" s="2" t="s">
        <v>78</v>
      </c>
    </row>
    <row r="15" spans="2:2" ht="24" x14ac:dyDescent="0.25">
      <c r="B15" s="1" t="s">
        <v>79</v>
      </c>
    </row>
    <row r="17" spans="2:2" x14ac:dyDescent="0.25">
      <c r="B17" t="s">
        <v>80</v>
      </c>
    </row>
    <row r="19" spans="2:2" ht="18" x14ac:dyDescent="0.25">
      <c r="B19" s="5" t="s">
        <v>81</v>
      </c>
    </row>
    <row r="20" spans="2:2" x14ac:dyDescent="0.25">
      <c r="B20" s="2"/>
    </row>
    <row r="21" spans="2:2" x14ac:dyDescent="0.25">
      <c r="B21" s="3" t="s">
        <v>82</v>
      </c>
    </row>
    <row r="22" spans="2:2" x14ac:dyDescent="0.25">
      <c r="B22" s="2"/>
    </row>
    <row r="23" spans="2:2" x14ac:dyDescent="0.25">
      <c r="B23" s="3" t="s">
        <v>83</v>
      </c>
    </row>
    <row r="24" spans="2:2" x14ac:dyDescent="0.25">
      <c r="B24" s="2"/>
    </row>
    <row r="25" spans="2:2" x14ac:dyDescent="0.25">
      <c r="B25" s="3" t="s">
        <v>84</v>
      </c>
    </row>
    <row r="26" spans="2:2" x14ac:dyDescent="0.25">
      <c r="B26" s="2"/>
    </row>
    <row r="27" spans="2:2" x14ac:dyDescent="0.25">
      <c r="B27" s="3" t="s">
        <v>85</v>
      </c>
    </row>
    <row r="28" spans="2:2" x14ac:dyDescent="0.25">
      <c r="B28" s="2"/>
    </row>
    <row r="29" spans="2:2" x14ac:dyDescent="0.25">
      <c r="B29" s="3" t="s">
        <v>86</v>
      </c>
    </row>
    <row r="30" spans="2:2" x14ac:dyDescent="0.25">
      <c r="B30" s="2"/>
    </row>
    <row r="31" spans="2:2" x14ac:dyDescent="0.25">
      <c r="B31" s="3" t="s">
        <v>87</v>
      </c>
    </row>
    <row r="33" spans="2:2" ht="18" x14ac:dyDescent="0.25">
      <c r="B33" s="5" t="s">
        <v>88</v>
      </c>
    </row>
    <row r="35" spans="2:2" x14ac:dyDescent="0.25">
      <c r="B35" t="s">
        <v>89</v>
      </c>
    </row>
    <row r="37" spans="2:2" ht="24" x14ac:dyDescent="0.25">
      <c r="B37" s="1" t="s">
        <v>90</v>
      </c>
    </row>
    <row r="39" spans="2:2" x14ac:dyDescent="0.25">
      <c r="B39" t="s">
        <v>91</v>
      </c>
    </row>
    <row r="40" spans="2:2" x14ac:dyDescent="0.25">
      <c r="B40" s="2"/>
    </row>
    <row r="41" spans="2:2" x14ac:dyDescent="0.25">
      <c r="B41" s="2" t="s">
        <v>92</v>
      </c>
    </row>
    <row r="42" spans="2:2" x14ac:dyDescent="0.25">
      <c r="B42" s="2"/>
    </row>
    <row r="43" spans="2:2" x14ac:dyDescent="0.25">
      <c r="B43" s="2" t="s">
        <v>93</v>
      </c>
    </row>
    <row r="45" spans="2:2" x14ac:dyDescent="0.25">
      <c r="B45" t="s">
        <v>94</v>
      </c>
    </row>
    <row r="47" spans="2:2" ht="24" x14ac:dyDescent="0.25">
      <c r="B47" s="1" t="s">
        <v>95</v>
      </c>
    </row>
    <row r="49" spans="2:2" x14ac:dyDescent="0.25">
      <c r="B49" t="s">
        <v>96</v>
      </c>
    </row>
    <row r="50" spans="2:2" x14ac:dyDescent="0.25">
      <c r="B50" s="2"/>
    </row>
    <row r="51" spans="2:2" x14ac:dyDescent="0.25">
      <c r="B51" s="6">
        <v>45986</v>
      </c>
    </row>
    <row r="52" spans="2:2" x14ac:dyDescent="0.25">
      <c r="B52" s="2"/>
    </row>
    <row r="53" spans="2:2" x14ac:dyDescent="0.25">
      <c r="B53" s="6">
        <v>45986</v>
      </c>
    </row>
    <row r="54" spans="2:2" x14ac:dyDescent="0.25">
      <c r="B54" s="2"/>
    </row>
    <row r="55" spans="2:2" x14ac:dyDescent="0.25">
      <c r="B55" s="6">
        <v>45662</v>
      </c>
    </row>
    <row r="57" spans="2:2" x14ac:dyDescent="0.25">
      <c r="B57" t="s">
        <v>97</v>
      </c>
    </row>
    <row r="58" spans="2:2" x14ac:dyDescent="0.25">
      <c r="B58" s="2"/>
    </row>
    <row r="59" spans="2:2" x14ac:dyDescent="0.25">
      <c r="B59" s="2" t="s">
        <v>98</v>
      </c>
    </row>
    <row r="60" spans="2:2" x14ac:dyDescent="0.25">
      <c r="B60" s="2"/>
    </row>
    <row r="61" spans="2:2" x14ac:dyDescent="0.25">
      <c r="B61" s="3" t="s">
        <v>99</v>
      </c>
    </row>
    <row r="62" spans="2:2" x14ac:dyDescent="0.25">
      <c r="B62" s="2"/>
    </row>
    <row r="63" spans="2:2" x14ac:dyDescent="0.25">
      <c r="B63" s="2" t="s">
        <v>100</v>
      </c>
    </row>
    <row r="65" spans="2:2" x14ac:dyDescent="0.25">
      <c r="B65" t="s">
        <v>101</v>
      </c>
    </row>
    <row r="67" spans="2:2" x14ac:dyDescent="0.25">
      <c r="B67" s="7" t="s">
        <v>102</v>
      </c>
    </row>
    <row r="69" spans="2:2" ht="24" x14ac:dyDescent="0.25">
      <c r="B69" s="1" t="s">
        <v>103</v>
      </c>
    </row>
    <row r="71" spans="2:2" x14ac:dyDescent="0.25">
      <c r="B71" t="s">
        <v>104</v>
      </c>
    </row>
    <row r="72" spans="2:2" x14ac:dyDescent="0.25">
      <c r="B72" s="2"/>
    </row>
    <row r="73" spans="2:2" x14ac:dyDescent="0.25">
      <c r="B73" s="2" t="s">
        <v>105</v>
      </c>
    </row>
    <row r="74" spans="2:2" x14ac:dyDescent="0.25">
      <c r="B74" s="2"/>
    </row>
    <row r="75" spans="2:2" x14ac:dyDescent="0.25">
      <c r="B75" s="3" t="s">
        <v>106</v>
      </c>
    </row>
    <row r="76" spans="2:2" x14ac:dyDescent="0.25">
      <c r="B76" s="2"/>
    </row>
    <row r="77" spans="2:2" x14ac:dyDescent="0.25">
      <c r="B77" s="2" t="s">
        <v>107</v>
      </c>
    </row>
    <row r="79" spans="2:2" x14ac:dyDescent="0.25">
      <c r="B79" t="s">
        <v>108</v>
      </c>
    </row>
    <row r="81" spans="2:2" x14ac:dyDescent="0.25">
      <c r="B81" t="s">
        <v>101</v>
      </c>
    </row>
    <row r="83" spans="2:2" x14ac:dyDescent="0.25">
      <c r="B83" s="7" t="s">
        <v>109</v>
      </c>
    </row>
    <row r="85" spans="2:2" ht="24" x14ac:dyDescent="0.25">
      <c r="B85" s="1" t="s">
        <v>110</v>
      </c>
    </row>
    <row r="87" spans="2:2" x14ac:dyDescent="0.25">
      <c r="B87" t="s">
        <v>111</v>
      </c>
    </row>
    <row r="88" spans="2:2" x14ac:dyDescent="0.25">
      <c r="B88" s="2"/>
    </row>
    <row r="89" spans="2:2" x14ac:dyDescent="0.25">
      <c r="B89" s="2" t="s">
        <v>112</v>
      </c>
    </row>
    <row r="90" spans="2:2" x14ac:dyDescent="0.25">
      <c r="B90" s="2"/>
    </row>
    <row r="91" spans="2:2" x14ac:dyDescent="0.25">
      <c r="B91" s="3" t="s">
        <v>106</v>
      </c>
    </row>
    <row r="92" spans="2:2" x14ac:dyDescent="0.25">
      <c r="B92" s="2"/>
    </row>
    <row r="93" spans="2:2" x14ac:dyDescent="0.25">
      <c r="B93" s="2" t="s">
        <v>113</v>
      </c>
    </row>
    <row r="94" spans="2:2" x14ac:dyDescent="0.25">
      <c r="B94" s="2"/>
    </row>
    <row r="95" spans="2:2" x14ac:dyDescent="0.25">
      <c r="B95" s="2" t="s">
        <v>114</v>
      </c>
    </row>
    <row r="97" spans="2:2" x14ac:dyDescent="0.25">
      <c r="B97" t="s">
        <v>115</v>
      </c>
    </row>
    <row r="98" spans="2:2" x14ac:dyDescent="0.25">
      <c r="B98" s="2"/>
    </row>
    <row r="99" spans="2:2" x14ac:dyDescent="0.25">
      <c r="B99" s="3" t="s">
        <v>116</v>
      </c>
    </row>
    <row r="100" spans="2:2" x14ac:dyDescent="0.25">
      <c r="B100" s="2"/>
    </row>
    <row r="101" spans="2:2" x14ac:dyDescent="0.25">
      <c r="B101" s="2" t="s">
        <v>117</v>
      </c>
    </row>
    <row r="102" spans="2:2" x14ac:dyDescent="0.25">
      <c r="B102" s="2"/>
    </row>
    <row r="103" spans="2:2" x14ac:dyDescent="0.25">
      <c r="B103" s="2" t="s">
        <v>118</v>
      </c>
    </row>
    <row r="105" spans="2:2" ht="24" x14ac:dyDescent="0.25">
      <c r="B105" s="1" t="s">
        <v>119</v>
      </c>
    </row>
    <row r="107" spans="2:2" x14ac:dyDescent="0.25">
      <c r="B107" t="s">
        <v>120</v>
      </c>
    </row>
    <row r="109" spans="2:2" ht="18" x14ac:dyDescent="0.25">
      <c r="B109" s="5" t="s">
        <v>121</v>
      </c>
    </row>
    <row r="110" spans="2:2" x14ac:dyDescent="0.25">
      <c r="B110" s="2"/>
    </row>
    <row r="111" spans="2:2" x14ac:dyDescent="0.25">
      <c r="B111" s="3" t="s">
        <v>122</v>
      </c>
    </row>
    <row r="112" spans="2:2" x14ac:dyDescent="0.25">
      <c r="B112" s="2"/>
    </row>
    <row r="113" spans="2:2" x14ac:dyDescent="0.25">
      <c r="B113" s="3" t="s">
        <v>123</v>
      </c>
    </row>
    <row r="114" spans="2:2" x14ac:dyDescent="0.25">
      <c r="B114" s="2"/>
    </row>
    <row r="115" spans="2:2" x14ac:dyDescent="0.25">
      <c r="B115" s="3" t="s">
        <v>124</v>
      </c>
    </row>
    <row r="116" spans="2:2" x14ac:dyDescent="0.25">
      <c r="B116" s="2"/>
    </row>
    <row r="117" spans="2:2" x14ac:dyDescent="0.25">
      <c r="B117" s="3" t="s">
        <v>125</v>
      </c>
    </row>
    <row r="119" spans="2:2" x14ac:dyDescent="0.25">
      <c r="B119" t="s">
        <v>126</v>
      </c>
    </row>
    <row r="120" spans="2:2" x14ac:dyDescent="0.25">
      <c r="B120" s="2"/>
    </row>
    <row r="121" spans="2:2" x14ac:dyDescent="0.25">
      <c r="B121" s="2" t="s">
        <v>127</v>
      </c>
    </row>
    <row r="122" spans="2:2" x14ac:dyDescent="0.25">
      <c r="B122" s="2"/>
    </row>
    <row r="123" spans="2:2" x14ac:dyDescent="0.25">
      <c r="B123" s="3" t="s">
        <v>128</v>
      </c>
    </row>
    <row r="125" spans="2:2" ht="24" x14ac:dyDescent="0.25">
      <c r="B125" s="1" t="s">
        <v>129</v>
      </c>
    </row>
    <row r="127" spans="2:2" x14ac:dyDescent="0.25">
      <c r="B127" t="s">
        <v>130</v>
      </c>
    </row>
    <row r="128" spans="2:2" x14ac:dyDescent="0.25">
      <c r="B128" s="2"/>
    </row>
    <row r="129" spans="2:2" x14ac:dyDescent="0.25">
      <c r="B129" s="3" t="s">
        <v>131</v>
      </c>
    </row>
    <row r="130" spans="2:2" x14ac:dyDescent="0.25">
      <c r="B130" s="2"/>
    </row>
    <row r="131" spans="2:2" x14ac:dyDescent="0.25">
      <c r="B131" s="2" t="s">
        <v>132</v>
      </c>
    </row>
    <row r="133" spans="2:2" x14ac:dyDescent="0.25">
      <c r="B133" t="s">
        <v>101</v>
      </c>
    </row>
    <row r="135" spans="2:2" x14ac:dyDescent="0.25">
      <c r="B135" s="7" t="s">
        <v>133</v>
      </c>
    </row>
    <row r="136" spans="2:2" x14ac:dyDescent="0.25">
      <c r="B136" s="2"/>
    </row>
    <row r="137" spans="2:2" x14ac:dyDescent="0.25">
      <c r="B137" s="2" t="s">
        <v>134</v>
      </c>
    </row>
    <row r="139" spans="2:2" ht="24" x14ac:dyDescent="0.25">
      <c r="B139" s="1" t="s">
        <v>135</v>
      </c>
    </row>
    <row r="141" spans="2:2" x14ac:dyDescent="0.25">
      <c r="B141" t="s">
        <v>136</v>
      </c>
    </row>
    <row r="142" spans="2:2" x14ac:dyDescent="0.25">
      <c r="B142" s="2"/>
    </row>
    <row r="143" spans="2:2" x14ac:dyDescent="0.25">
      <c r="B143" s="2" t="s">
        <v>137</v>
      </c>
    </row>
    <row r="144" spans="2:2" x14ac:dyDescent="0.25">
      <c r="B144" s="2"/>
    </row>
    <row r="145" spans="2:2" x14ac:dyDescent="0.25">
      <c r="B145" s="2" t="s">
        <v>138</v>
      </c>
    </row>
    <row r="146" spans="2:2" x14ac:dyDescent="0.25">
      <c r="B146" s="2"/>
    </row>
    <row r="147" spans="2:2" x14ac:dyDescent="0.25">
      <c r="B147" s="2" t="s">
        <v>139</v>
      </c>
    </row>
    <row r="148" spans="2:2" x14ac:dyDescent="0.25">
      <c r="B148" s="2"/>
    </row>
    <row r="149" spans="2:2" x14ac:dyDescent="0.25">
      <c r="B149" s="2" t="s">
        <v>140</v>
      </c>
    </row>
    <row r="151" spans="2:2" x14ac:dyDescent="0.25">
      <c r="B151" t="s">
        <v>141</v>
      </c>
    </row>
    <row r="153" spans="2:2" ht="24" x14ac:dyDescent="0.25">
      <c r="B153" s="1" t="s">
        <v>142</v>
      </c>
    </row>
    <row r="155" spans="2:2" x14ac:dyDescent="0.25">
      <c r="B155" t="s">
        <v>143</v>
      </c>
    </row>
    <row r="156" spans="2:2" x14ac:dyDescent="0.25">
      <c r="B156" s="2"/>
    </row>
    <row r="157" spans="2:2" x14ac:dyDescent="0.25">
      <c r="B157" s="3" t="s">
        <v>144</v>
      </c>
    </row>
    <row r="158" spans="2:2" x14ac:dyDescent="0.25">
      <c r="B158" s="2"/>
    </row>
    <row r="159" spans="2:2" x14ac:dyDescent="0.25">
      <c r="B159" s="2" t="s">
        <v>145</v>
      </c>
    </row>
    <row r="163" spans="2:2" ht="24" x14ac:dyDescent="0.25">
      <c r="B163" s="1" t="s">
        <v>54</v>
      </c>
    </row>
    <row r="165" spans="2:2" x14ac:dyDescent="0.25">
      <c r="B165" t="s">
        <v>55</v>
      </c>
    </row>
    <row r="166" spans="2:2" x14ac:dyDescent="0.25">
      <c r="B166" s="2"/>
    </row>
    <row r="167" spans="2:2" x14ac:dyDescent="0.25">
      <c r="B167" s="3" t="s">
        <v>56</v>
      </c>
    </row>
    <row r="168" spans="2:2" x14ac:dyDescent="0.25">
      <c r="B168" s="2"/>
    </row>
    <row r="169" spans="2:2" x14ac:dyDescent="0.25">
      <c r="B169" s="3" t="s">
        <v>57</v>
      </c>
    </row>
    <row r="170" spans="2:2" x14ac:dyDescent="0.25">
      <c r="B170" s="2"/>
    </row>
    <row r="171" spans="2:2" x14ac:dyDescent="0.25">
      <c r="B171" s="3" t="s">
        <v>58</v>
      </c>
    </row>
    <row r="172" spans="2:2" x14ac:dyDescent="0.25">
      <c r="B172" s="2"/>
    </row>
    <row r="173" spans="2:2" x14ac:dyDescent="0.25">
      <c r="B173" s="3" t="s">
        <v>59</v>
      </c>
    </row>
    <row r="174" spans="2:2" x14ac:dyDescent="0.25">
      <c r="B174" s="2"/>
    </row>
    <row r="175" spans="2:2" x14ac:dyDescent="0.25">
      <c r="B175" s="3" t="s">
        <v>60</v>
      </c>
    </row>
    <row r="176" spans="2:2" x14ac:dyDescent="0.25">
      <c r="B176" s="2"/>
    </row>
    <row r="177" spans="2:2" x14ac:dyDescent="0.25">
      <c r="B177" s="3" t="s">
        <v>61</v>
      </c>
    </row>
    <row r="178" spans="2:2" x14ac:dyDescent="0.25">
      <c r="B178" s="2"/>
    </row>
    <row r="179" spans="2:2" x14ac:dyDescent="0.25">
      <c r="B179" s="3" t="s">
        <v>62</v>
      </c>
    </row>
    <row r="181" spans="2:2" ht="24" x14ac:dyDescent="0.25">
      <c r="B181" s="1" t="s">
        <v>63</v>
      </c>
    </row>
    <row r="183" spans="2:2" x14ac:dyDescent="0.25">
      <c r="B183" t="s">
        <v>64</v>
      </c>
    </row>
    <row r="184" spans="2:2" x14ac:dyDescent="0.25">
      <c r="B184" s="2"/>
    </row>
    <row r="185" spans="2:2" x14ac:dyDescent="0.25">
      <c r="B185" s="2" t="s">
        <v>65</v>
      </c>
    </row>
    <row r="186" spans="2:2" x14ac:dyDescent="0.25">
      <c r="B186" s="2"/>
    </row>
    <row r="187" spans="2:2" x14ac:dyDescent="0.25">
      <c r="B187" s="2" t="s">
        <v>66</v>
      </c>
    </row>
    <row r="188" spans="2:2" x14ac:dyDescent="0.25">
      <c r="B188" s="2"/>
    </row>
    <row r="189" spans="2:2" x14ac:dyDescent="0.25">
      <c r="B189" s="2" t="s">
        <v>67</v>
      </c>
    </row>
    <row r="190" spans="2:2" x14ac:dyDescent="0.25">
      <c r="B190" s="2"/>
    </row>
    <row r="191" spans="2:2" x14ac:dyDescent="0.25">
      <c r="B191" s="2" t="s">
        <v>68</v>
      </c>
    </row>
    <row r="192" spans="2:2" x14ac:dyDescent="0.25">
      <c r="B192" s="2"/>
    </row>
    <row r="193" spans="2:2" x14ac:dyDescent="0.25">
      <c r="B193" s="2" t="s">
        <v>69</v>
      </c>
    </row>
    <row r="194" spans="2:2" x14ac:dyDescent="0.25">
      <c r="B194" s="2"/>
    </row>
    <row r="195" spans="2:2" x14ac:dyDescent="0.25">
      <c r="B195" s="2" t="s">
        <v>70</v>
      </c>
    </row>
    <row r="196" spans="2:2" x14ac:dyDescent="0.25">
      <c r="B196" s="2"/>
    </row>
    <row r="197" spans="2:2" x14ac:dyDescent="0.25">
      <c r="B197" s="2" t="s">
        <v>71</v>
      </c>
    </row>
    <row r="198" spans="2:2" x14ac:dyDescent="0.25">
      <c r="B198" s="2"/>
    </row>
    <row r="199" spans="2:2" x14ac:dyDescent="0.25">
      <c r="B199" s="2" t="s">
        <v>72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04314C4-62B9-4D4C-8F49-62C214FC93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BASEL</vt:lpstr>
      <vt:lpstr>CONCENTRA</vt:lpstr>
      <vt:lpstr>BASE</vt:lpstr>
      <vt:lpstr>INSTRUCCIONES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MONROY</dc:creator>
  <cp:lastModifiedBy>ALBERTO MONROY</cp:lastModifiedBy>
  <dcterms:created xsi:type="dcterms:W3CDTF">2026-10-23T14:42:56Z</dcterms:created>
  <dcterms:modified xsi:type="dcterms:W3CDTF">2026-10-23T16:29:10Z</dcterms:modified>
</cp:coreProperties>
</file>