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zc/Library/Mobile Documents/com~apple~CloudDocs/Documents/Cursos/01 2022/Flujo de efectivo/"/>
    </mc:Choice>
  </mc:AlternateContent>
  <xr:revisionPtr revIDLastSave="0" documentId="8_{B9FB64C3-C454-CE4A-BD56-5B165E4E7B9D}" xr6:coauthVersionLast="47" xr6:coauthVersionMax="47" xr10:uidLastSave="{00000000-0000-0000-0000-000000000000}"/>
  <bookViews>
    <workbookView xWindow="0" yWindow="500" windowWidth="38400" windowHeight="21100" activeTab="1" xr2:uid="{E3896139-EE78-8B42-9555-796A2F283593}"/>
  </bookViews>
  <sheets>
    <sheet name="Metodo Directo" sheetId="1" r:id="rId1"/>
    <sheet name="Metodo Indirect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3" i="1"/>
  <c r="D34" i="1"/>
  <c r="Q34" i="1" s="1"/>
  <c r="D35" i="1"/>
  <c r="Q35" i="1" s="1"/>
  <c r="D36" i="1"/>
  <c r="Q36" i="1" s="1"/>
  <c r="D37" i="1"/>
  <c r="D38" i="1"/>
  <c r="Q38" i="1" s="1"/>
  <c r="D39" i="1"/>
  <c r="Q39" i="1" s="1"/>
  <c r="D40" i="1"/>
  <c r="D41" i="1"/>
  <c r="D42" i="1"/>
  <c r="Q42" i="1" s="1"/>
  <c r="D43" i="1"/>
  <c r="Q43" i="1" s="1"/>
  <c r="D44" i="1"/>
  <c r="Q44" i="1" s="1"/>
  <c r="D30" i="1"/>
  <c r="D23" i="1"/>
  <c r="D24" i="1"/>
  <c r="D25" i="1"/>
  <c r="D26" i="1"/>
  <c r="Q26" i="1" s="1"/>
  <c r="D22" i="1"/>
  <c r="D8" i="1"/>
  <c r="D19" i="1" s="1"/>
  <c r="D9" i="1"/>
  <c r="Q9" i="1" s="1"/>
  <c r="D10" i="1"/>
  <c r="D11" i="1"/>
  <c r="D12" i="1"/>
  <c r="D13" i="1"/>
  <c r="D14" i="1"/>
  <c r="D15" i="1"/>
  <c r="D16" i="1"/>
  <c r="Q16" i="1" s="1"/>
  <c r="D17" i="1"/>
  <c r="Q17" i="1" s="1"/>
  <c r="D18" i="1"/>
  <c r="D7" i="1"/>
  <c r="D31" i="2"/>
  <c r="D32" i="2"/>
  <c r="O32" i="2" s="1"/>
  <c r="D33" i="2"/>
  <c r="D34" i="2"/>
  <c r="O34" i="2" s="1"/>
  <c r="D30" i="2"/>
  <c r="D23" i="2"/>
  <c r="O23" i="2" s="1"/>
  <c r="D24" i="2"/>
  <c r="D25" i="2"/>
  <c r="O25" i="2" s="1"/>
  <c r="D26" i="2"/>
  <c r="D22" i="2"/>
  <c r="O22" i="2" s="1"/>
  <c r="D8" i="2"/>
  <c r="D9" i="2"/>
  <c r="O9" i="2" s="1"/>
  <c r="D10" i="2"/>
  <c r="O10" i="2" s="1"/>
  <c r="D11" i="2"/>
  <c r="O11" i="2" s="1"/>
  <c r="D12" i="2"/>
  <c r="D13" i="2"/>
  <c r="O13" i="2" s="1"/>
  <c r="D14" i="2"/>
  <c r="D15" i="2"/>
  <c r="O15" i="2" s="1"/>
  <c r="D16" i="2"/>
  <c r="O16" i="2" s="1"/>
  <c r="D17" i="2"/>
  <c r="O17" i="2" s="1"/>
  <c r="D18" i="2"/>
  <c r="O18" i="2" s="1"/>
  <c r="D7" i="2"/>
  <c r="O7" i="2" s="1"/>
  <c r="N35" i="2"/>
  <c r="M35" i="2"/>
  <c r="L35" i="2"/>
  <c r="K35" i="2"/>
  <c r="J35" i="2"/>
  <c r="I35" i="2"/>
  <c r="H35" i="2"/>
  <c r="G35" i="2"/>
  <c r="F35" i="2"/>
  <c r="E35" i="2"/>
  <c r="C35" i="2"/>
  <c r="B35" i="2"/>
  <c r="O33" i="2"/>
  <c r="O31" i="2"/>
  <c r="O30" i="2"/>
  <c r="N27" i="2"/>
  <c r="N36" i="2" s="1"/>
  <c r="M27" i="2"/>
  <c r="L27" i="2"/>
  <c r="K27" i="2"/>
  <c r="J27" i="2"/>
  <c r="I27" i="2"/>
  <c r="H27" i="2"/>
  <c r="G27" i="2"/>
  <c r="F27" i="2"/>
  <c r="E27" i="2"/>
  <c r="C27" i="2"/>
  <c r="B27" i="2"/>
  <c r="O26" i="2"/>
  <c r="O24" i="2"/>
  <c r="N19" i="2"/>
  <c r="M19" i="2"/>
  <c r="L19" i="2"/>
  <c r="K19" i="2"/>
  <c r="J19" i="2"/>
  <c r="I19" i="2"/>
  <c r="H19" i="2"/>
  <c r="G19" i="2"/>
  <c r="F19" i="2"/>
  <c r="E19" i="2"/>
  <c r="C19" i="2"/>
  <c r="B19" i="2"/>
  <c r="O14" i="2"/>
  <c r="O12" i="2"/>
  <c r="O8" i="2"/>
  <c r="Q32" i="1"/>
  <c r="Q33" i="1"/>
  <c r="Q37" i="1"/>
  <c r="Q40" i="1"/>
  <c r="Q41" i="1"/>
  <c r="Q30" i="1"/>
  <c r="Q15" i="1"/>
  <c r="Q18" i="1"/>
  <c r="Q7" i="1"/>
  <c r="Q10" i="1"/>
  <c r="Q11" i="1"/>
  <c r="Q12" i="1"/>
  <c r="Q13" i="1"/>
  <c r="Q14" i="1"/>
  <c r="Q23" i="1"/>
  <c r="Q24" i="1"/>
  <c r="Q25" i="1"/>
  <c r="Q22" i="1"/>
  <c r="I46" i="1"/>
  <c r="J46" i="1"/>
  <c r="K46" i="1"/>
  <c r="K48" i="1" s="1"/>
  <c r="B46" i="1"/>
  <c r="C45" i="1"/>
  <c r="C46" i="1" s="1"/>
  <c r="C48" i="1" s="1"/>
  <c r="E45" i="1"/>
  <c r="F45" i="1"/>
  <c r="G45" i="1"/>
  <c r="H45" i="1"/>
  <c r="I45" i="1"/>
  <c r="J45" i="1"/>
  <c r="K45" i="1"/>
  <c r="L45" i="1"/>
  <c r="M45" i="1"/>
  <c r="N45" i="1"/>
  <c r="O45" i="1"/>
  <c r="P45" i="1"/>
  <c r="B45" i="1"/>
  <c r="C27" i="1"/>
  <c r="E27" i="1"/>
  <c r="F27" i="1"/>
  <c r="F46" i="1" s="1"/>
  <c r="F48" i="1" s="1"/>
  <c r="G27" i="1"/>
  <c r="G46" i="1" s="1"/>
  <c r="H27" i="1"/>
  <c r="H46" i="1" s="1"/>
  <c r="I27" i="1"/>
  <c r="J27" i="1"/>
  <c r="K27" i="1"/>
  <c r="L27" i="1"/>
  <c r="L46" i="1" s="1"/>
  <c r="L48" i="1" s="1"/>
  <c r="M27" i="1"/>
  <c r="M46" i="1" s="1"/>
  <c r="M48" i="1" s="1"/>
  <c r="N27" i="1"/>
  <c r="N46" i="1" s="1"/>
  <c r="N48" i="1" s="1"/>
  <c r="O27" i="1"/>
  <c r="P27" i="1"/>
  <c r="P46" i="1" s="1"/>
  <c r="B27" i="1"/>
  <c r="C19" i="1"/>
  <c r="E19" i="1"/>
  <c r="F19" i="1"/>
  <c r="G19" i="1"/>
  <c r="G48" i="1" s="1"/>
  <c r="H19" i="1"/>
  <c r="I19" i="1"/>
  <c r="I48" i="1" s="1"/>
  <c r="J19" i="1"/>
  <c r="J48" i="1" s="1"/>
  <c r="K19" i="1"/>
  <c r="L19" i="1"/>
  <c r="M19" i="1"/>
  <c r="N19" i="1"/>
  <c r="O19" i="1"/>
  <c r="P19" i="1"/>
  <c r="B19" i="1"/>
  <c r="B48" i="1" s="1"/>
  <c r="P48" i="1" l="1"/>
  <c r="H48" i="1"/>
  <c r="E46" i="1"/>
  <c r="E48" i="1" s="1"/>
  <c r="O46" i="1"/>
  <c r="O48" i="1" s="1"/>
  <c r="Q8" i="1"/>
  <c r="Q19" i="1" s="1"/>
  <c r="G36" i="2"/>
  <c r="G38" i="2" s="1"/>
  <c r="N38" i="2"/>
  <c r="D19" i="2"/>
  <c r="D45" i="1"/>
  <c r="Q31" i="1"/>
  <c r="Q45" i="1"/>
  <c r="D27" i="1"/>
  <c r="Q27" i="1"/>
  <c r="D35" i="2"/>
  <c r="D27" i="2"/>
  <c r="O19" i="2"/>
  <c r="B36" i="2"/>
  <c r="B38" i="2" s="1"/>
  <c r="I36" i="2"/>
  <c r="I38" i="2" s="1"/>
  <c r="L36" i="2"/>
  <c r="L38" i="2" s="1"/>
  <c r="C36" i="2"/>
  <c r="C38" i="2" s="1"/>
  <c r="F36" i="2"/>
  <c r="F38" i="2" s="1"/>
  <c r="J36" i="2"/>
  <c r="J38" i="2" s="1"/>
  <c r="M36" i="2"/>
  <c r="M38" i="2" s="1"/>
  <c r="O27" i="2"/>
  <c r="E36" i="2"/>
  <c r="E38" i="2" s="1"/>
  <c r="H36" i="2"/>
  <c r="H38" i="2" s="1"/>
  <c r="K36" i="2"/>
  <c r="K38" i="2" s="1"/>
  <c r="O35" i="2"/>
  <c r="D46" i="1" l="1"/>
  <c r="D48" i="1" s="1"/>
  <c r="Q46" i="1"/>
  <c r="Q48" i="1" s="1"/>
  <c r="D36" i="2"/>
  <c r="D38" i="2" s="1"/>
  <c r="O36" i="2"/>
  <c r="O38" i="2" s="1"/>
</calcChain>
</file>

<file path=xl/sharedStrings.xml><?xml version="1.0" encoding="utf-8"?>
<sst xmlns="http://schemas.openxmlformats.org/spreadsheetml/2006/main" count="106" uniqueCount="56">
  <si>
    <t>X2</t>
  </si>
  <si>
    <t>X</t>
  </si>
  <si>
    <t>Diferencias</t>
  </si>
  <si>
    <t>Eliminaciones y reclasificaciones</t>
  </si>
  <si>
    <t>Diferencias netas</t>
  </si>
  <si>
    <t>Efectivo y equivalentes de efectivo</t>
  </si>
  <si>
    <t>Instrumentos financierosdisponibles para la venta</t>
  </si>
  <si>
    <t>Cuentas por cobrar</t>
  </si>
  <si>
    <t>Inventarios</t>
  </si>
  <si>
    <t>Inversión permanente en acciones</t>
  </si>
  <si>
    <t>Propiedades, planta y equipo</t>
  </si>
  <si>
    <t>Costo de adquisición</t>
  </si>
  <si>
    <t>Depreciación acumulada</t>
  </si>
  <si>
    <t>   Compra de activo fijo</t>
  </si>
  <si>
    <t>   Venta de activo fijo</t>
  </si>
  <si>
    <t>Crédito mercantil</t>
  </si>
  <si>
    <t>   Negocio adquirido</t>
  </si>
  <si>
    <t>Total de activos</t>
  </si>
  <si>
    <t>$-</t>
  </si>
  <si>
    <t>Pasivos</t>
  </si>
  <si>
    <t>Proveedores</t>
  </si>
  <si>
    <t>Intereses por pagar</t>
  </si>
  <si>
    <t>Impuestos por pagar</t>
  </si>
  <si>
    <t>Acreedores a largo plazo</t>
  </si>
  <si>
    <t>Arrendamiento financiero</t>
  </si>
  <si>
    <t>Total de pasivos</t>
  </si>
  <si>
    <t>Capital contable</t>
  </si>
  <si>
    <t>Capital social</t>
  </si>
  <si>
    <t>   Emisión de acciones</t>
  </si>
  <si>
    <t>Utilidades acumuladas</t>
  </si>
  <si>
    <t>   Dividendos pagados</t>
  </si>
  <si>
    <t>Utilidad neta</t>
  </si>
  <si>
    <t>Ventas</t>
  </si>
  <si>
    <t>Costo de ventas</t>
  </si>
  <si>
    <t>Gastos de administración y venta</t>
  </si>
  <si>
    <t>Depreciación</t>
  </si>
  <si>
    <t>Otros ingresos y gastos</t>
  </si>
  <si>
    <t>Intereses a cargo</t>
  </si>
  <si>
    <t>Intereses a favor</t>
  </si>
  <si>
    <t>Pérdida cambiaria</t>
  </si>
  <si>
    <t>Dividendos recibidos</t>
  </si>
  <si>
    <t>Impuestos a la utilidad</t>
  </si>
  <si>
    <t>Total de capital contable</t>
  </si>
  <si>
    <t>Total de pasivo y capital contable</t>
  </si>
  <si>
    <t>Metodo Directo</t>
  </si>
  <si>
    <t>La Comercial S.A. De C.V.</t>
  </si>
  <si>
    <t>Origen y Aplicación</t>
  </si>
  <si>
    <t>Pago a Proveedores</t>
  </si>
  <si>
    <t>Cobranza</t>
  </si>
  <si>
    <t>Venta de activo Fijo</t>
  </si>
  <si>
    <t>Intereses a Favor</t>
  </si>
  <si>
    <t>Dividendos cobrados</t>
  </si>
  <si>
    <t>Adquisición de un negocio</t>
  </si>
  <si>
    <t>Compra de Activos fijos</t>
  </si>
  <si>
    <t>Dividendos pagados</t>
  </si>
  <si>
    <t>Emisión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</si>
</sst>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\(#,##0\)"/>
  </numFmts>
  <fonts count="9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9"/>
      <color theme="1"/>
      <name val="Helvetica"/>
      <family val="2"/>
    </font>
    <font>
      <sz val="16"/>
      <color theme="1"/>
      <name val="Calibri"/>
      <family val="2"/>
      <scheme val="minor"/>
    </font>
    <font>
      <b/>
      <sz val="12"/>
      <color theme="1"/>
      <name val="Helvetica"/>
      <family val="2"/>
    </font>
    <font>
      <u/>
      <sz val="12"/>
      <color theme="10"/>
      <name val="Helvetica"/>
      <family val="2"/>
    </font>
    <font>
      <sz val="12"/>
      <color theme="1"/>
      <name val="Helvetica"/>
      <family val="2"/>
    </font>
    <font>
      <i/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0" borderId="0" xfId="1" applyFont="1" applyAlignment="1">
      <alignment horizontal="justify" vertical="center" wrapText="1"/>
    </xf>
    <xf numFmtId="164" fontId="7" fillId="0" borderId="0" xfId="0" applyNumberFormat="1" applyFont="1" applyAlignment="1">
      <alignment horizontal="right" vertical="center" wrapText="1"/>
    </xf>
    <xf numFmtId="0" fontId="7" fillId="0" borderId="0" xfId="0" applyFont="1"/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 textRotation="65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heckpointmexico.com/maf/app/document?endChunk=1&amp;startChunk=1&amp;mdfilter=exclude-ficha-ind-comun&amp;infotype=mex_legis&amp;marginal=LEG\2019\323&amp;stid=marginal_chunk&amp;parentguid=Ifc8d3660412011e599eb010000000000&amp;searchFrom=advance&amp;tocguid=I9abe6bd0306d11e9876a010000000000" TargetMode="External"/><Relationship Id="rId2" Type="http://schemas.openxmlformats.org/officeDocument/2006/relationships/hyperlink" Target="http://www.checkpointmexico.com/maf/app/document?endChunk=1&amp;startChunk=1&amp;mdfilter=exclude-ficha-ind-comun&amp;infotype=mex_legis&amp;marginal=LEG\2019\323&amp;stid=marginal_chunk&amp;parentguid=Ifc8d3660412011e599eb010000000000&amp;searchFrom=advance&amp;tocguid=I9abe6bd0306d11e9876a010000000000" TargetMode="External"/><Relationship Id="rId1" Type="http://schemas.openxmlformats.org/officeDocument/2006/relationships/hyperlink" Target="http://www.checkpointmexico.com/maf/app/document?endChunk=1&amp;startChunk=1&amp;mdfilter=exclude-ficha-ind-comun&amp;infotype=mex_legis&amp;marginal=LEG\2019\323&amp;stid=marginal_chunk&amp;parentguid=Ifc8d3660412011e599eb010000000000&amp;searchFrom=advance&amp;tocguid=I9abe6bd0306d11e9876a010000000000" TargetMode="External"/><Relationship Id="rId6" Type="http://schemas.openxmlformats.org/officeDocument/2006/relationships/hyperlink" Target="http://www.checkpointmexico.com/maf/app/document?endChunk=1&amp;startChunk=1&amp;mdfilter=exclude-ficha-ind-comun&amp;infotype=mex_legis&amp;marginal=LEG\2019\323&amp;stid=marginal_chunk&amp;parentguid=Ifc8d3660412011e599eb010000000000&amp;searchFrom=advance&amp;tocguid=I9abe6bd0306d11e9876a010000000000" TargetMode="External"/><Relationship Id="rId5" Type="http://schemas.openxmlformats.org/officeDocument/2006/relationships/hyperlink" Target="http://www.checkpointmexico.com/maf/app/document?endChunk=1&amp;startChunk=1&amp;mdfilter=exclude-ficha-ind-comun&amp;infotype=mex_legis&amp;marginal=LEG\2019\323&amp;stid=marginal_chunk&amp;parentguid=Ifc8d3660412011e599eb010000000000&amp;searchFrom=advance&amp;tocguid=I9abe6bd0306d11e9876a010000000000" TargetMode="External"/><Relationship Id="rId4" Type="http://schemas.openxmlformats.org/officeDocument/2006/relationships/hyperlink" Target="http://www.checkpointmexico.com/maf/app/document?endChunk=1&amp;startChunk=1&amp;mdfilter=exclude-ficha-ind-comun&amp;infotype=mex_legis&amp;marginal=LEG\2019\323&amp;stid=marginal_chunk&amp;parentguid=Ifc8d3660412011e599eb010000000000&amp;searchFrom=advance&amp;tocguid=I9abe6bd0306d11e9876a01000000000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heckpointmexico.com/maf/app/document?endChunk=1&amp;startChunk=1&amp;mdfilter=exclude-ficha-ind-comun&amp;infotype=mex_legis&amp;marginal=LEG\2019\323&amp;stid=marginal_chunk&amp;parentguid=Ifc8d3660412011e599eb010000000000&amp;searchFrom=advance&amp;tocguid=I9abe6bd0306d11e9876a010000000000" TargetMode="External"/><Relationship Id="rId2" Type="http://schemas.openxmlformats.org/officeDocument/2006/relationships/hyperlink" Target="http://www.checkpointmexico.com/maf/app/document?endChunk=1&amp;startChunk=1&amp;mdfilter=exclude-ficha-ind-comun&amp;infotype=mex_legis&amp;marginal=LEG\2019\323&amp;stid=marginal_chunk&amp;parentguid=Ifc8d3660412011e599eb010000000000&amp;searchFrom=advance&amp;tocguid=I9abe6bd0306d11e9876a010000000000" TargetMode="External"/><Relationship Id="rId1" Type="http://schemas.openxmlformats.org/officeDocument/2006/relationships/hyperlink" Target="http://www.checkpointmexico.com/maf/app/document?endChunk=1&amp;startChunk=1&amp;mdfilter=exclude-ficha-ind-comun&amp;infotype=mex_legis&amp;marginal=LEG\2019\323&amp;stid=marginal_chunk&amp;parentguid=Ifc8d3660412011e599eb010000000000&amp;searchFrom=advance&amp;tocguid=I9abe6bd0306d11e9876a010000000000" TargetMode="External"/><Relationship Id="rId5" Type="http://schemas.openxmlformats.org/officeDocument/2006/relationships/hyperlink" Target="http://www.checkpointmexico.com/maf/app/document?endChunk=1&amp;startChunk=1&amp;mdfilter=exclude-ficha-ind-comun&amp;infotype=mex_legis&amp;marginal=LEG\2019\323&amp;stid=marginal_chunk&amp;parentguid=Ifc8d3660412011e599eb010000000000&amp;searchFrom=advance&amp;tocguid=I9abe6bd0306d11e9876a010000000000" TargetMode="External"/><Relationship Id="rId4" Type="http://schemas.openxmlformats.org/officeDocument/2006/relationships/hyperlink" Target="http://www.checkpointmexico.com/maf/app/document?endChunk=1&amp;startChunk=1&amp;mdfilter=exclude-ficha-ind-comun&amp;infotype=mex_legis&amp;marginal=LEG\2019\323&amp;stid=marginal_chunk&amp;parentguid=Ifc8d3660412011e599eb010000000000&amp;searchFrom=advance&amp;tocguid=I9abe6bd0306d11e9876a010000000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F197-03B3-3A47-8C39-64C37824A59F}">
  <dimension ref="A1:Q48"/>
  <sheetViews>
    <sheetView showGridLines="0" topLeftCell="A3" zoomScale="99" workbookViewId="0">
      <selection activeCell="C34" sqref="C34"/>
    </sheetView>
  </sheetViews>
  <sheetFormatPr baseColWidth="10" defaultRowHeight="16"/>
  <cols>
    <col min="1" max="1" width="39.83203125" customWidth="1"/>
    <col min="2" max="3" width="10.83203125" style="1"/>
    <col min="4" max="4" width="11.6640625" style="1" customWidth="1"/>
    <col min="5" max="16" width="10.83203125" style="1"/>
    <col min="17" max="17" width="14.1640625" style="1" customWidth="1"/>
  </cols>
  <sheetData>
    <row r="1" spans="1:17" ht="21">
      <c r="A1" s="4" t="s">
        <v>44</v>
      </c>
    </row>
    <row r="2" spans="1:17" ht="21">
      <c r="A2" s="4" t="s">
        <v>45</v>
      </c>
    </row>
    <row r="4" spans="1:17" s="2" customFormat="1" ht="16" customHeight="1">
      <c r="A4" s="17"/>
      <c r="B4" s="18" t="s">
        <v>0</v>
      </c>
      <c r="C4" s="18" t="s">
        <v>1</v>
      </c>
      <c r="D4" s="17" t="s">
        <v>46</v>
      </c>
      <c r="E4" s="17" t="s">
        <v>3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 t="s">
        <v>4</v>
      </c>
    </row>
    <row r="5" spans="1:17" s="2" customFormat="1" ht="84" customHeight="1">
      <c r="A5" s="17"/>
      <c r="B5" s="18"/>
      <c r="C5" s="18"/>
      <c r="D5" s="17"/>
      <c r="E5" s="16" t="s">
        <v>48</v>
      </c>
      <c r="F5" s="16" t="s">
        <v>47</v>
      </c>
      <c r="G5" s="16" t="s">
        <v>35</v>
      </c>
      <c r="H5" s="16" t="s">
        <v>49</v>
      </c>
      <c r="I5" s="16" t="s">
        <v>50</v>
      </c>
      <c r="J5" s="16" t="s">
        <v>51</v>
      </c>
      <c r="K5" s="16" t="s">
        <v>37</v>
      </c>
      <c r="L5" s="16" t="s">
        <v>41</v>
      </c>
      <c r="M5" s="16" t="s">
        <v>52</v>
      </c>
      <c r="N5" s="16" t="s">
        <v>53</v>
      </c>
      <c r="O5" s="16" t="s">
        <v>54</v>
      </c>
      <c r="P5" s="16" t="s">
        <v>55</v>
      </c>
      <c r="Q5" s="17"/>
    </row>
    <row r="6" spans="1:17" s="2" customFormat="1">
      <c r="A6" s="14"/>
      <c r="B6" s="3"/>
      <c r="C6" s="3"/>
      <c r="D6" s="1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7">
      <c r="A7" s="5" t="s">
        <v>5</v>
      </c>
      <c r="B7" s="6">
        <v>230</v>
      </c>
      <c r="C7" s="6">
        <v>160</v>
      </c>
      <c r="D7" s="6">
        <f>+B7-C7</f>
        <v>70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>
        <f t="shared" ref="Q7:Q18" si="0">SUM(D7:P7)</f>
        <v>70</v>
      </c>
    </row>
    <row r="8" spans="1:17" ht="34">
      <c r="A8" s="5" t="s">
        <v>6</v>
      </c>
      <c r="B8" s="6">
        <v>1100</v>
      </c>
      <c r="C8" s="6">
        <v>1100</v>
      </c>
      <c r="D8" s="6">
        <f t="shared" ref="D8:D18" si="1">+B8-C8</f>
        <v>0</v>
      </c>
      <c r="E8" s="6"/>
      <c r="F8" s="6"/>
      <c r="G8" s="6"/>
      <c r="H8" s="6"/>
      <c r="I8" s="6">
        <v>-50</v>
      </c>
      <c r="J8" s="6"/>
      <c r="K8" s="6"/>
      <c r="L8" s="6"/>
      <c r="M8" s="6"/>
      <c r="N8" s="6"/>
      <c r="O8" s="6"/>
      <c r="P8" s="6"/>
      <c r="Q8" s="6">
        <f t="shared" si="0"/>
        <v>-50</v>
      </c>
    </row>
    <row r="9" spans="1:17" ht="17">
      <c r="A9" s="5" t="s">
        <v>7</v>
      </c>
      <c r="B9" s="6">
        <v>2300</v>
      </c>
      <c r="C9" s="6">
        <v>1700</v>
      </c>
      <c r="D9" s="6">
        <f t="shared" si="1"/>
        <v>600</v>
      </c>
      <c r="E9" s="6">
        <v>-500</v>
      </c>
      <c r="F9" s="6"/>
      <c r="G9" s="6"/>
      <c r="H9" s="6"/>
      <c r="I9" s="6"/>
      <c r="J9" s="6"/>
      <c r="K9" s="6"/>
      <c r="L9" s="6"/>
      <c r="M9" s="6">
        <v>-100</v>
      </c>
      <c r="N9" s="6"/>
      <c r="O9" s="6"/>
      <c r="P9" s="6"/>
      <c r="Q9" s="6">
        <f t="shared" si="0"/>
        <v>0</v>
      </c>
    </row>
    <row r="10" spans="1:17" ht="17">
      <c r="A10" s="5" t="s">
        <v>8</v>
      </c>
      <c r="B10" s="6">
        <v>1000</v>
      </c>
      <c r="C10" s="6">
        <v>1950</v>
      </c>
      <c r="D10" s="6">
        <f t="shared" si="1"/>
        <v>-950</v>
      </c>
      <c r="E10" s="6"/>
      <c r="F10" s="6">
        <v>1050</v>
      </c>
      <c r="G10" s="6"/>
      <c r="H10" s="6"/>
      <c r="I10" s="6"/>
      <c r="J10" s="6"/>
      <c r="K10" s="6"/>
      <c r="L10" s="6"/>
      <c r="M10" s="6">
        <v>-100</v>
      </c>
      <c r="N10" s="6"/>
      <c r="O10" s="6"/>
      <c r="P10" s="6"/>
      <c r="Q10" s="6">
        <f t="shared" si="0"/>
        <v>0</v>
      </c>
    </row>
    <row r="11" spans="1:17" ht="17">
      <c r="A11" s="9" t="s">
        <v>9</v>
      </c>
      <c r="B11" s="6">
        <v>900</v>
      </c>
      <c r="C11" s="6">
        <v>900</v>
      </c>
      <c r="D11" s="6">
        <f t="shared" si="1"/>
        <v>0</v>
      </c>
      <c r="E11" s="6"/>
      <c r="F11" s="6"/>
      <c r="G11" s="6"/>
      <c r="H11" s="6"/>
      <c r="I11" s="6"/>
      <c r="J11" s="6">
        <v>-100</v>
      </c>
      <c r="K11" s="6"/>
      <c r="L11" s="6"/>
      <c r="M11" s="6"/>
      <c r="N11" s="6"/>
      <c r="O11" s="6"/>
      <c r="P11" s="6"/>
      <c r="Q11" s="6">
        <f t="shared" si="0"/>
        <v>-100</v>
      </c>
    </row>
    <row r="12" spans="1:17" ht="17">
      <c r="A12" s="10" t="s">
        <v>10</v>
      </c>
      <c r="B12" s="6"/>
      <c r="C12" s="6"/>
      <c r="D12" s="6">
        <f t="shared" si="1"/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>
        <f t="shared" si="0"/>
        <v>0</v>
      </c>
    </row>
    <row r="13" spans="1:17" ht="17">
      <c r="A13" s="9" t="s">
        <v>11</v>
      </c>
      <c r="B13" s="6">
        <v>3730</v>
      </c>
      <c r="C13" s="6">
        <v>1910</v>
      </c>
      <c r="D13" s="6">
        <f t="shared" si="1"/>
        <v>1820</v>
      </c>
      <c r="E13" s="6"/>
      <c r="F13" s="6"/>
      <c r="G13" s="6"/>
      <c r="H13" s="6">
        <v>80</v>
      </c>
      <c r="I13" s="6"/>
      <c r="J13" s="6"/>
      <c r="K13" s="6"/>
      <c r="L13" s="6"/>
      <c r="M13" s="6">
        <v>-650</v>
      </c>
      <c r="N13" s="6">
        <v>-1250</v>
      </c>
      <c r="O13" s="6"/>
      <c r="P13" s="6"/>
      <c r="Q13" s="6">
        <f t="shared" si="0"/>
        <v>0</v>
      </c>
    </row>
    <row r="14" spans="1:17" ht="17">
      <c r="A14" s="9" t="s">
        <v>12</v>
      </c>
      <c r="B14" s="6">
        <v>-1450</v>
      </c>
      <c r="C14" s="6">
        <v>-1060</v>
      </c>
      <c r="D14" s="6">
        <f t="shared" si="1"/>
        <v>-390</v>
      </c>
      <c r="E14" s="6"/>
      <c r="F14" s="6"/>
      <c r="G14" s="6">
        <v>450</v>
      </c>
      <c r="H14" s="6">
        <v>-60</v>
      </c>
      <c r="I14" s="6"/>
      <c r="J14" s="6"/>
      <c r="K14" s="6"/>
      <c r="L14" s="6"/>
      <c r="M14" s="6"/>
      <c r="N14" s="6"/>
      <c r="O14" s="6"/>
      <c r="P14" s="6"/>
      <c r="Q14" s="6">
        <f>SUM(D14:P14)</f>
        <v>0</v>
      </c>
    </row>
    <row r="15" spans="1:17" ht="17">
      <c r="A15" s="9" t="s">
        <v>13</v>
      </c>
      <c r="B15" s="6"/>
      <c r="C15" s="6"/>
      <c r="D15" s="6">
        <f t="shared" si="1"/>
        <v>0</v>
      </c>
      <c r="E15" s="6"/>
      <c r="F15" s="6"/>
      <c r="G15" s="6"/>
      <c r="H15" s="6"/>
      <c r="I15" s="6"/>
      <c r="J15" s="6"/>
      <c r="K15" s="6"/>
      <c r="L15" s="6"/>
      <c r="M15" s="6"/>
      <c r="N15" s="6">
        <v>350</v>
      </c>
      <c r="O15" s="6"/>
      <c r="P15" s="6"/>
      <c r="Q15" s="6">
        <f t="shared" si="0"/>
        <v>350</v>
      </c>
    </row>
    <row r="16" spans="1:17" ht="17">
      <c r="A16" s="9" t="s">
        <v>14</v>
      </c>
      <c r="B16" s="6"/>
      <c r="C16" s="6"/>
      <c r="D16" s="6">
        <f t="shared" si="1"/>
        <v>0</v>
      </c>
      <c r="E16" s="6"/>
      <c r="F16" s="6"/>
      <c r="G16" s="6"/>
      <c r="H16" s="6">
        <v>-30</v>
      </c>
      <c r="I16" s="6"/>
      <c r="J16" s="6"/>
      <c r="K16" s="6"/>
      <c r="L16" s="6"/>
      <c r="M16" s="6"/>
      <c r="N16" s="6"/>
      <c r="O16" s="6"/>
      <c r="P16" s="6"/>
      <c r="Q16" s="6">
        <f t="shared" si="0"/>
        <v>-30</v>
      </c>
    </row>
    <row r="17" spans="1:17" ht="17">
      <c r="A17" s="9" t="s">
        <v>15</v>
      </c>
      <c r="B17" s="6">
        <v>100</v>
      </c>
      <c r="C17" s="6"/>
      <c r="D17" s="6">
        <f t="shared" si="1"/>
        <v>100</v>
      </c>
      <c r="E17" s="6"/>
      <c r="F17" s="6"/>
      <c r="G17" s="6"/>
      <c r="H17" s="6"/>
      <c r="I17" s="6"/>
      <c r="J17" s="6"/>
      <c r="K17" s="6"/>
      <c r="L17" s="6"/>
      <c r="M17" s="6">
        <v>-100</v>
      </c>
      <c r="N17" s="6"/>
      <c r="O17" s="6"/>
      <c r="P17" s="6"/>
      <c r="Q17" s="6">
        <f t="shared" si="0"/>
        <v>0</v>
      </c>
    </row>
    <row r="18" spans="1:17" ht="17">
      <c r="A18" s="9" t="s">
        <v>16</v>
      </c>
      <c r="B18" s="6"/>
      <c r="C18" s="6"/>
      <c r="D18" s="6">
        <f t="shared" si="1"/>
        <v>0</v>
      </c>
      <c r="E18" s="6"/>
      <c r="F18" s="6"/>
      <c r="G18" s="6"/>
      <c r="H18" s="6"/>
      <c r="I18" s="6"/>
      <c r="J18" s="6"/>
      <c r="K18" s="6"/>
      <c r="L18" s="6"/>
      <c r="M18" s="6">
        <v>650</v>
      </c>
      <c r="N18" s="6"/>
      <c r="O18" s="6"/>
      <c r="P18" s="6"/>
      <c r="Q18" s="6">
        <f t="shared" si="0"/>
        <v>650</v>
      </c>
    </row>
    <row r="19" spans="1:17" ht="18" thickBot="1">
      <c r="A19" s="9" t="s">
        <v>17</v>
      </c>
      <c r="B19" s="11">
        <f>SUM(B7:B18)</f>
        <v>7910</v>
      </c>
      <c r="C19" s="11">
        <f t="shared" ref="C19:P19" si="2">SUM(C7:C18)</f>
        <v>6660</v>
      </c>
      <c r="D19" s="11">
        <f t="shared" si="2"/>
        <v>1250</v>
      </c>
      <c r="E19" s="11">
        <f t="shared" si="2"/>
        <v>-500</v>
      </c>
      <c r="F19" s="11">
        <f t="shared" si="2"/>
        <v>1050</v>
      </c>
      <c r="G19" s="11">
        <f t="shared" si="2"/>
        <v>450</v>
      </c>
      <c r="H19" s="11">
        <f t="shared" si="2"/>
        <v>-10</v>
      </c>
      <c r="I19" s="11">
        <f t="shared" si="2"/>
        <v>-50</v>
      </c>
      <c r="J19" s="11">
        <f t="shared" si="2"/>
        <v>-100</v>
      </c>
      <c r="K19" s="11">
        <f t="shared" si="2"/>
        <v>0</v>
      </c>
      <c r="L19" s="11">
        <f t="shared" si="2"/>
        <v>0</v>
      </c>
      <c r="M19" s="11">
        <f t="shared" si="2"/>
        <v>-300</v>
      </c>
      <c r="N19" s="11">
        <f t="shared" si="2"/>
        <v>-900</v>
      </c>
      <c r="O19" s="11">
        <f t="shared" si="2"/>
        <v>0</v>
      </c>
      <c r="P19" s="11">
        <f t="shared" si="2"/>
        <v>0</v>
      </c>
      <c r="Q19" s="11">
        <f>SUM(Q7:Q18)</f>
        <v>890</v>
      </c>
    </row>
    <row r="20" spans="1:17" ht="17" thickTop="1">
      <c r="A20" s="9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7">
      <c r="A21" s="9" t="s">
        <v>19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17">
      <c r="A22" s="9" t="s">
        <v>20</v>
      </c>
      <c r="B22" s="6">
        <v>250</v>
      </c>
      <c r="C22" s="6">
        <v>1890</v>
      </c>
      <c r="D22" s="6">
        <f>+B22-C22</f>
        <v>-1640</v>
      </c>
      <c r="E22" s="6"/>
      <c r="F22" s="6">
        <v>1740</v>
      </c>
      <c r="G22" s="6"/>
      <c r="H22" s="6"/>
      <c r="I22" s="6"/>
      <c r="J22" s="6"/>
      <c r="K22" s="6"/>
      <c r="L22" s="6"/>
      <c r="M22" s="6">
        <v>-100</v>
      </c>
      <c r="N22" s="6"/>
      <c r="O22" s="6"/>
      <c r="P22" s="6"/>
      <c r="Q22" s="6">
        <f>SUM(D22:P22)</f>
        <v>0</v>
      </c>
    </row>
    <row r="23" spans="1:17" ht="17">
      <c r="A23" s="9" t="s">
        <v>21</v>
      </c>
      <c r="B23" s="6">
        <v>230</v>
      </c>
      <c r="C23" s="6">
        <v>100</v>
      </c>
      <c r="D23" s="6">
        <f t="shared" ref="D23:D26" si="3">+B23-C23</f>
        <v>130</v>
      </c>
      <c r="E23" s="6"/>
      <c r="F23" s="6"/>
      <c r="G23" s="6"/>
      <c r="H23" s="6"/>
      <c r="I23" s="6"/>
      <c r="J23" s="6"/>
      <c r="K23" s="6">
        <v>-400</v>
      </c>
      <c r="L23" s="6"/>
      <c r="M23" s="6"/>
      <c r="N23" s="6"/>
      <c r="O23" s="6"/>
      <c r="P23" s="6"/>
      <c r="Q23" s="6">
        <f t="shared" ref="Q23:Q26" si="4">SUM(D23:P23)</f>
        <v>-270</v>
      </c>
    </row>
    <row r="24" spans="1:17" ht="17">
      <c r="A24" s="9" t="s">
        <v>22</v>
      </c>
      <c r="B24" s="6">
        <v>400</v>
      </c>
      <c r="C24" s="6">
        <v>1000</v>
      </c>
      <c r="D24" s="6">
        <f t="shared" si="3"/>
        <v>-600</v>
      </c>
      <c r="E24" s="6"/>
      <c r="F24" s="6"/>
      <c r="G24" s="6"/>
      <c r="H24" s="6"/>
      <c r="I24" s="6"/>
      <c r="J24" s="6"/>
      <c r="K24" s="6"/>
      <c r="L24" s="6">
        <v>-300</v>
      </c>
      <c r="M24" s="6"/>
      <c r="N24" s="6"/>
      <c r="O24" s="6"/>
      <c r="P24" s="6"/>
      <c r="Q24" s="6">
        <f t="shared" si="4"/>
        <v>-900</v>
      </c>
    </row>
    <row r="25" spans="1:17" ht="17">
      <c r="A25" s="9" t="s">
        <v>23</v>
      </c>
      <c r="B25" s="6">
        <v>1490</v>
      </c>
      <c r="C25" s="6">
        <v>1040</v>
      </c>
      <c r="D25" s="6">
        <f t="shared" si="3"/>
        <v>450</v>
      </c>
      <c r="E25" s="6"/>
      <c r="F25" s="6"/>
      <c r="G25" s="6"/>
      <c r="H25" s="6"/>
      <c r="I25" s="6"/>
      <c r="J25" s="6"/>
      <c r="K25" s="6"/>
      <c r="L25" s="6"/>
      <c r="M25" s="6">
        <v>-200</v>
      </c>
      <c r="N25" s="6" t="s">
        <v>18</v>
      </c>
      <c r="O25" s="6"/>
      <c r="P25" s="6"/>
      <c r="Q25" s="6">
        <f t="shared" si="4"/>
        <v>250</v>
      </c>
    </row>
    <row r="26" spans="1:17" ht="17">
      <c r="A26" s="9" t="s">
        <v>24</v>
      </c>
      <c r="B26" s="6">
        <v>810</v>
      </c>
      <c r="C26" s="6">
        <v>0</v>
      </c>
      <c r="D26" s="6">
        <f t="shared" si="3"/>
        <v>810</v>
      </c>
      <c r="E26" s="6"/>
      <c r="F26" s="6"/>
      <c r="G26" s="6"/>
      <c r="H26" s="6"/>
      <c r="I26" s="6"/>
      <c r="J26" s="6"/>
      <c r="K26" s="6"/>
      <c r="L26" s="6"/>
      <c r="M26" s="6"/>
      <c r="N26" s="6">
        <v>-900</v>
      </c>
      <c r="O26" s="6"/>
      <c r="P26" s="6"/>
      <c r="Q26" s="6">
        <f t="shared" si="4"/>
        <v>-90</v>
      </c>
    </row>
    <row r="27" spans="1:17" ht="17">
      <c r="A27" s="9" t="s">
        <v>25</v>
      </c>
      <c r="B27" s="12">
        <f>SUM(B22:B26)</f>
        <v>3180</v>
      </c>
      <c r="C27" s="12">
        <f t="shared" ref="C27:Q27" si="5">SUM(C22:C26)</f>
        <v>4030</v>
      </c>
      <c r="D27" s="12">
        <f t="shared" si="5"/>
        <v>-850</v>
      </c>
      <c r="E27" s="12">
        <f t="shared" si="5"/>
        <v>0</v>
      </c>
      <c r="F27" s="12">
        <f t="shared" si="5"/>
        <v>1740</v>
      </c>
      <c r="G27" s="12">
        <f t="shared" si="5"/>
        <v>0</v>
      </c>
      <c r="H27" s="12">
        <f t="shared" si="5"/>
        <v>0</v>
      </c>
      <c r="I27" s="12">
        <f t="shared" si="5"/>
        <v>0</v>
      </c>
      <c r="J27" s="12">
        <f t="shared" si="5"/>
        <v>0</v>
      </c>
      <c r="K27" s="12">
        <f t="shared" si="5"/>
        <v>-400</v>
      </c>
      <c r="L27" s="12">
        <f t="shared" si="5"/>
        <v>-300</v>
      </c>
      <c r="M27" s="12">
        <f t="shared" si="5"/>
        <v>-300</v>
      </c>
      <c r="N27" s="12">
        <f t="shared" si="5"/>
        <v>-900</v>
      </c>
      <c r="O27" s="12">
        <f t="shared" si="5"/>
        <v>0</v>
      </c>
      <c r="P27" s="12">
        <f t="shared" si="5"/>
        <v>0</v>
      </c>
      <c r="Q27" s="12">
        <f t="shared" si="5"/>
        <v>-1010</v>
      </c>
    </row>
    <row r="28" spans="1:17">
      <c r="A28" s="9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17">
      <c r="A29" s="5" t="s">
        <v>26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17">
      <c r="A30" s="9" t="s">
        <v>27</v>
      </c>
      <c r="B30" s="6">
        <v>1500</v>
      </c>
      <c r="C30" s="6">
        <v>1250</v>
      </c>
      <c r="D30" s="6">
        <f>+B30-C30</f>
        <v>250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>
        <v>-250</v>
      </c>
      <c r="Q30" s="6">
        <f>SUM(D30:P30)</f>
        <v>0</v>
      </c>
    </row>
    <row r="31" spans="1:17" ht="17">
      <c r="A31" s="9" t="s">
        <v>28</v>
      </c>
      <c r="B31" s="6"/>
      <c r="C31" s="6"/>
      <c r="D31" s="6">
        <f t="shared" ref="D31:D44" si="6">+B31-C31</f>
        <v>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>
        <v>250</v>
      </c>
      <c r="Q31" s="6">
        <f t="shared" ref="Q31:Q44" si="7">SUM(D31:P31)</f>
        <v>250</v>
      </c>
    </row>
    <row r="32" spans="1:17" ht="17">
      <c r="A32" s="9" t="s">
        <v>29</v>
      </c>
      <c r="B32" s="6">
        <v>180</v>
      </c>
      <c r="C32" s="6">
        <v>1380</v>
      </c>
      <c r="D32" s="6">
        <f t="shared" si="6"/>
        <v>-1200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v>1200</v>
      </c>
      <c r="P32" s="6"/>
      <c r="Q32" s="6">
        <f t="shared" si="7"/>
        <v>0</v>
      </c>
    </row>
    <row r="33" spans="1:17" ht="17">
      <c r="A33" s="9" t="s">
        <v>30</v>
      </c>
      <c r="B33" s="6"/>
      <c r="C33" s="6"/>
      <c r="D33" s="6">
        <f t="shared" si="6"/>
        <v>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v>-1200</v>
      </c>
      <c r="P33" s="6"/>
      <c r="Q33" s="6">
        <f t="shared" si="7"/>
        <v>-1200</v>
      </c>
    </row>
    <row r="34" spans="1:17" ht="17">
      <c r="A34" s="9" t="s">
        <v>31</v>
      </c>
      <c r="B34" s="6">
        <v>0</v>
      </c>
      <c r="C34" s="6">
        <v>0</v>
      </c>
      <c r="D34" s="6">
        <f t="shared" si="6"/>
        <v>0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>
        <f t="shared" si="7"/>
        <v>0</v>
      </c>
    </row>
    <row r="35" spans="1:17" ht="17">
      <c r="A35" s="9" t="s">
        <v>32</v>
      </c>
      <c r="B35" s="6">
        <v>30650</v>
      </c>
      <c r="C35" s="6"/>
      <c r="D35" s="6">
        <f t="shared" si="6"/>
        <v>30650</v>
      </c>
      <c r="E35" s="6">
        <v>-540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>
        <f t="shared" si="7"/>
        <v>30110</v>
      </c>
    </row>
    <row r="36" spans="1:17" ht="17">
      <c r="A36" s="9" t="s">
        <v>33</v>
      </c>
      <c r="B36" s="6">
        <v>-25750</v>
      </c>
      <c r="C36" s="6"/>
      <c r="D36" s="6">
        <f t="shared" si="6"/>
        <v>-25750</v>
      </c>
      <c r="E36" s="6"/>
      <c r="F36" s="6">
        <v>-690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f t="shared" si="7"/>
        <v>-26440</v>
      </c>
    </row>
    <row r="37" spans="1:17" ht="17">
      <c r="A37" s="9" t="s">
        <v>34</v>
      </c>
      <c r="B37" s="6">
        <v>-820</v>
      </c>
      <c r="C37" s="6"/>
      <c r="D37" s="6">
        <f t="shared" si="6"/>
        <v>-820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>
        <f t="shared" si="7"/>
        <v>-820</v>
      </c>
    </row>
    <row r="38" spans="1:17" ht="17">
      <c r="A38" s="9" t="s">
        <v>35</v>
      </c>
      <c r="B38" s="6">
        <v>-450</v>
      </c>
      <c r="C38" s="6"/>
      <c r="D38" s="6">
        <f t="shared" si="6"/>
        <v>-450</v>
      </c>
      <c r="E38" s="6"/>
      <c r="F38" s="6"/>
      <c r="G38" s="6">
        <v>450</v>
      </c>
      <c r="H38" s="6"/>
      <c r="I38" s="6"/>
      <c r="J38" s="6"/>
      <c r="K38" s="6"/>
      <c r="L38" s="6"/>
      <c r="M38" s="6"/>
      <c r="N38" s="6"/>
      <c r="O38" s="6"/>
      <c r="P38" s="6"/>
      <c r="Q38" s="6">
        <f t="shared" si="7"/>
        <v>0</v>
      </c>
    </row>
    <row r="39" spans="1:17" ht="17">
      <c r="A39" s="9" t="s">
        <v>36</v>
      </c>
      <c r="B39" s="6">
        <v>10</v>
      </c>
      <c r="C39" s="6"/>
      <c r="D39" s="6">
        <f t="shared" si="6"/>
        <v>10</v>
      </c>
      <c r="E39" s="6"/>
      <c r="F39" s="6"/>
      <c r="G39" s="6"/>
      <c r="H39" s="6">
        <v>-10</v>
      </c>
      <c r="I39" s="6"/>
      <c r="J39" s="6"/>
      <c r="K39" s="6"/>
      <c r="L39" s="6"/>
      <c r="M39" s="6"/>
      <c r="N39" s="6"/>
      <c r="O39" s="6"/>
      <c r="P39" s="6"/>
      <c r="Q39" s="6">
        <f t="shared" si="7"/>
        <v>0</v>
      </c>
    </row>
    <row r="40" spans="1:17" ht="17">
      <c r="A40" s="9" t="s">
        <v>37</v>
      </c>
      <c r="B40" s="6">
        <v>-400</v>
      </c>
      <c r="C40" s="6"/>
      <c r="D40" s="6">
        <f t="shared" si="6"/>
        <v>-400</v>
      </c>
      <c r="E40" s="6"/>
      <c r="F40" s="6"/>
      <c r="G40" s="6"/>
      <c r="H40" s="6"/>
      <c r="I40" s="6"/>
      <c r="J40" s="6"/>
      <c r="K40" s="6">
        <v>400</v>
      </c>
      <c r="L40" s="6"/>
      <c r="M40" s="6"/>
      <c r="N40" s="6"/>
      <c r="O40" s="6"/>
      <c r="P40" s="6"/>
      <c r="Q40" s="6">
        <f t="shared" si="7"/>
        <v>0</v>
      </c>
    </row>
    <row r="41" spans="1:17" ht="17">
      <c r="A41" s="9" t="s">
        <v>38</v>
      </c>
      <c r="B41" s="6">
        <v>50</v>
      </c>
      <c r="C41" s="6"/>
      <c r="D41" s="6">
        <f t="shared" si="6"/>
        <v>50</v>
      </c>
      <c r="E41" s="6"/>
      <c r="F41" s="6"/>
      <c r="G41" s="6"/>
      <c r="H41" s="6"/>
      <c r="I41" s="6">
        <v>-50</v>
      </c>
      <c r="J41" s="6"/>
      <c r="K41" s="6"/>
      <c r="L41" s="6"/>
      <c r="M41" s="6"/>
      <c r="N41" s="6"/>
      <c r="O41" s="6"/>
      <c r="P41" s="6"/>
      <c r="Q41" s="6">
        <f t="shared" si="7"/>
        <v>0</v>
      </c>
    </row>
    <row r="42" spans="1:17" ht="17">
      <c r="A42" s="9" t="s">
        <v>39</v>
      </c>
      <c r="B42" s="6">
        <v>-40</v>
      </c>
      <c r="C42" s="6"/>
      <c r="D42" s="6">
        <f t="shared" si="6"/>
        <v>-40</v>
      </c>
      <c r="E42" s="6">
        <v>40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>
        <f t="shared" si="7"/>
        <v>0</v>
      </c>
    </row>
    <row r="43" spans="1:17" ht="17">
      <c r="A43" s="9" t="s">
        <v>40</v>
      </c>
      <c r="B43" s="6">
        <v>100</v>
      </c>
      <c r="C43" s="6"/>
      <c r="D43" s="6">
        <f t="shared" si="6"/>
        <v>100</v>
      </c>
      <c r="E43" s="6"/>
      <c r="F43" s="6"/>
      <c r="G43" s="6"/>
      <c r="H43" s="6"/>
      <c r="I43" s="6"/>
      <c r="J43" s="6">
        <v>-100</v>
      </c>
      <c r="K43" s="6"/>
      <c r="L43" s="6"/>
      <c r="M43" s="6"/>
      <c r="N43" s="6"/>
      <c r="O43" s="6"/>
      <c r="P43" s="6"/>
      <c r="Q43" s="6">
        <f t="shared" si="7"/>
        <v>0</v>
      </c>
    </row>
    <row r="44" spans="1:17" ht="17">
      <c r="A44" s="5" t="s">
        <v>41</v>
      </c>
      <c r="B44" s="6">
        <v>-300</v>
      </c>
      <c r="C44" s="6"/>
      <c r="D44" s="6">
        <f t="shared" si="6"/>
        <v>-300</v>
      </c>
      <c r="E44" s="6"/>
      <c r="F44" s="6"/>
      <c r="G44" s="6"/>
      <c r="H44" s="6"/>
      <c r="I44" s="6"/>
      <c r="J44" s="6"/>
      <c r="K44" s="6"/>
      <c r="L44" s="6">
        <v>300</v>
      </c>
      <c r="M44" s="6"/>
      <c r="N44" s="6"/>
      <c r="O44" s="6"/>
      <c r="P44" s="6"/>
      <c r="Q44" s="6">
        <f t="shared" si="7"/>
        <v>0</v>
      </c>
    </row>
    <row r="45" spans="1:17" ht="17">
      <c r="A45" s="9" t="s">
        <v>42</v>
      </c>
      <c r="B45" s="12">
        <f>SUM(B30:B44)</f>
        <v>4730</v>
      </c>
      <c r="C45" s="12">
        <f t="shared" ref="C45:Q45" si="8">SUM(C30:C44)</f>
        <v>2630</v>
      </c>
      <c r="D45" s="12">
        <f t="shared" si="8"/>
        <v>2100</v>
      </c>
      <c r="E45" s="12">
        <f t="shared" si="8"/>
        <v>-500</v>
      </c>
      <c r="F45" s="12">
        <f t="shared" si="8"/>
        <v>-690</v>
      </c>
      <c r="G45" s="12">
        <f t="shared" si="8"/>
        <v>450</v>
      </c>
      <c r="H45" s="12">
        <f t="shared" si="8"/>
        <v>-10</v>
      </c>
      <c r="I45" s="12">
        <f t="shared" si="8"/>
        <v>-50</v>
      </c>
      <c r="J45" s="12">
        <f t="shared" si="8"/>
        <v>-100</v>
      </c>
      <c r="K45" s="12">
        <f t="shared" si="8"/>
        <v>400</v>
      </c>
      <c r="L45" s="12">
        <f t="shared" si="8"/>
        <v>300</v>
      </c>
      <c r="M45" s="12">
        <f t="shared" si="8"/>
        <v>0</v>
      </c>
      <c r="N45" s="12">
        <f t="shared" si="8"/>
        <v>0</v>
      </c>
      <c r="O45" s="12">
        <f t="shared" si="8"/>
        <v>0</v>
      </c>
      <c r="P45" s="12">
        <f t="shared" si="8"/>
        <v>0</v>
      </c>
      <c r="Q45" s="12">
        <f t="shared" si="8"/>
        <v>1900</v>
      </c>
    </row>
    <row r="46" spans="1:17" ht="18" thickBot="1">
      <c r="A46" s="9" t="s">
        <v>43</v>
      </c>
      <c r="B46" s="11">
        <f>+B27+B45</f>
        <v>7910</v>
      </c>
      <c r="C46" s="11">
        <f t="shared" ref="C46:Q46" si="9">+C27+C45</f>
        <v>6660</v>
      </c>
      <c r="D46" s="11">
        <f t="shared" si="9"/>
        <v>1250</v>
      </c>
      <c r="E46" s="11">
        <f t="shared" si="9"/>
        <v>-500</v>
      </c>
      <c r="F46" s="11">
        <f t="shared" si="9"/>
        <v>1050</v>
      </c>
      <c r="G46" s="11">
        <f t="shared" si="9"/>
        <v>450</v>
      </c>
      <c r="H46" s="11">
        <f t="shared" si="9"/>
        <v>-10</v>
      </c>
      <c r="I46" s="11">
        <f t="shared" si="9"/>
        <v>-50</v>
      </c>
      <c r="J46" s="11">
        <f t="shared" si="9"/>
        <v>-100</v>
      </c>
      <c r="K46" s="11">
        <f t="shared" si="9"/>
        <v>0</v>
      </c>
      <c r="L46" s="11">
        <f t="shared" si="9"/>
        <v>0</v>
      </c>
      <c r="M46" s="11">
        <f t="shared" si="9"/>
        <v>-300</v>
      </c>
      <c r="N46" s="11">
        <f t="shared" si="9"/>
        <v>-900</v>
      </c>
      <c r="O46" s="11">
        <f t="shared" si="9"/>
        <v>0</v>
      </c>
      <c r="P46" s="11">
        <f t="shared" si="9"/>
        <v>0</v>
      </c>
      <c r="Q46" s="11">
        <f t="shared" si="9"/>
        <v>890</v>
      </c>
    </row>
    <row r="47" spans="1:17" ht="17" thickTop="1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t="17">
      <c r="A48" s="9" t="s">
        <v>2</v>
      </c>
      <c r="B48" s="15">
        <f>+B19-B46</f>
        <v>0</v>
      </c>
      <c r="C48" s="15">
        <f t="shared" ref="C48:Q48" si="10">+C19-C46</f>
        <v>0</v>
      </c>
      <c r="D48" s="15">
        <f t="shared" si="10"/>
        <v>0</v>
      </c>
      <c r="E48" s="15">
        <f t="shared" si="10"/>
        <v>0</v>
      </c>
      <c r="F48" s="15">
        <f t="shared" si="10"/>
        <v>0</v>
      </c>
      <c r="G48" s="15">
        <f t="shared" si="10"/>
        <v>0</v>
      </c>
      <c r="H48" s="15">
        <f t="shared" si="10"/>
        <v>0</v>
      </c>
      <c r="I48" s="15">
        <f t="shared" si="10"/>
        <v>0</v>
      </c>
      <c r="J48" s="15">
        <f t="shared" si="10"/>
        <v>0</v>
      </c>
      <c r="K48" s="15">
        <f t="shared" si="10"/>
        <v>0</v>
      </c>
      <c r="L48" s="15">
        <f t="shared" si="10"/>
        <v>0</v>
      </c>
      <c r="M48" s="15">
        <f t="shared" si="10"/>
        <v>0</v>
      </c>
      <c r="N48" s="15">
        <f t="shared" si="10"/>
        <v>0</v>
      </c>
      <c r="O48" s="15">
        <f t="shared" si="10"/>
        <v>0</v>
      </c>
      <c r="P48" s="15">
        <f t="shared" si="10"/>
        <v>0</v>
      </c>
      <c r="Q48" s="15">
        <f t="shared" si="10"/>
        <v>0</v>
      </c>
    </row>
  </sheetData>
  <mergeCells count="6">
    <mergeCell ref="Q4:Q5"/>
    <mergeCell ref="A4:A5"/>
    <mergeCell ref="B4:B5"/>
    <mergeCell ref="C4:C5"/>
    <mergeCell ref="D4:D5"/>
    <mergeCell ref="E4:P4"/>
  </mergeCells>
  <hyperlinks>
    <hyperlink ref="A7" r:id="rId1" display="http://www.checkpointmexico.com/maf/app/document?endChunk=1&amp;startChunk=1&amp;mdfilter=exclude-ficha-ind-comun&amp;infotype=mex_legis&amp;marginal=LEG\2019\323&amp;stid=marginal_chunk&amp;parentguid=Ifc8d3660412011e599eb010000000000&amp;searchFrom=advance&amp;tocguid=I9abe6bd0306d11e9876a010000000000" xr:uid="{DBF112FE-0F8D-9842-B42D-4BB922C5BC7C}"/>
    <hyperlink ref="A8" r:id="rId2" display="http://www.checkpointmexico.com/maf/app/document?endChunk=1&amp;startChunk=1&amp;mdfilter=exclude-ficha-ind-comun&amp;infotype=mex_legis&amp;marginal=LEG\2019\323&amp;stid=marginal_chunk&amp;parentguid=Ifc8d3660412011e599eb010000000000&amp;searchFrom=advance&amp;tocguid=I9abe6bd0306d11e9876a010000000000" xr:uid="{01CC45E1-CB30-1942-AB9C-B17B43C473EA}"/>
    <hyperlink ref="A9" r:id="rId3" display="http://www.checkpointmexico.com/maf/app/document?endChunk=1&amp;startChunk=1&amp;mdfilter=exclude-ficha-ind-comun&amp;infotype=mex_legis&amp;marginal=LEG\2019\323&amp;stid=marginal_chunk&amp;parentguid=Ifc8d3660412011e599eb010000000000&amp;searchFrom=advance&amp;tocguid=I9abe6bd0306d11e9876a010000000000" xr:uid="{AF441FBB-07A0-0840-BC44-4BF99FE4B647}"/>
    <hyperlink ref="A10" r:id="rId4" display="http://www.checkpointmexico.com/maf/app/document?endChunk=1&amp;startChunk=1&amp;mdfilter=exclude-ficha-ind-comun&amp;infotype=mex_legis&amp;marginal=LEG\2019\323&amp;stid=marginal_chunk&amp;parentguid=Ifc8d3660412011e599eb010000000000&amp;searchFrom=advance&amp;tocguid=I9abe6bd0306d11e9876a010000000000" xr:uid="{C421ECE9-CD09-2442-8978-7F120744B65B}"/>
    <hyperlink ref="A29" r:id="rId5" display="http://www.checkpointmexico.com/maf/app/document?endChunk=1&amp;startChunk=1&amp;mdfilter=exclude-ficha-ind-comun&amp;infotype=mex_legis&amp;marginal=LEG\2019\323&amp;stid=marginal_chunk&amp;parentguid=Ifc8d3660412011e599eb010000000000&amp;searchFrom=advance&amp;tocguid=I9abe6bd0306d11e9876a010000000000" xr:uid="{9B0DFF8E-F5E4-EA48-A2C3-45A74512A538}"/>
    <hyperlink ref="A44" r:id="rId6" display="http://www.checkpointmexico.com/maf/app/document?endChunk=1&amp;startChunk=1&amp;mdfilter=exclude-ficha-ind-comun&amp;infotype=mex_legis&amp;marginal=LEG\2019\323&amp;stid=marginal_chunk&amp;parentguid=Ifc8d3660412011e599eb010000000000&amp;searchFrom=advance&amp;tocguid=I9abe6bd0306d11e9876a010000000000" xr:uid="{837630D8-C17B-C54E-9102-BD725A959127}"/>
  </hyperlinks>
  <pageMargins left="0.7" right="0.7" top="0.75" bottom="0.75" header="0.3" footer="0.3"/>
  <ignoredErrors>
    <ignoredError sqref="Q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731F9-8E13-C24C-B953-189E2E0E9B16}">
  <dimension ref="A1:O38"/>
  <sheetViews>
    <sheetView showGridLines="0" tabSelected="1" zoomScale="99" workbookViewId="0">
      <selection activeCell="K8" sqref="K8"/>
    </sheetView>
  </sheetViews>
  <sheetFormatPr baseColWidth="10" defaultRowHeight="16"/>
  <cols>
    <col min="1" max="1" width="39.83203125" customWidth="1"/>
    <col min="2" max="3" width="10.83203125" style="1"/>
    <col min="4" max="4" width="11.6640625" style="1" customWidth="1"/>
    <col min="5" max="14" width="10.83203125" style="1"/>
    <col min="15" max="15" width="14.1640625" style="1" customWidth="1"/>
  </cols>
  <sheetData>
    <row r="1" spans="1:15" ht="21">
      <c r="A1" s="4" t="s">
        <v>44</v>
      </c>
    </row>
    <row r="2" spans="1:15" ht="21">
      <c r="A2" s="4" t="s">
        <v>45</v>
      </c>
    </row>
    <row r="4" spans="1:15" s="2" customFormat="1" ht="16" customHeight="1">
      <c r="A4" s="17"/>
      <c r="B4" s="18" t="s">
        <v>0</v>
      </c>
      <c r="C4" s="18" t="s">
        <v>1</v>
      </c>
      <c r="D4" s="17" t="s">
        <v>46</v>
      </c>
      <c r="E4" s="17" t="s">
        <v>3</v>
      </c>
      <c r="F4" s="17"/>
      <c r="G4" s="17"/>
      <c r="H4" s="17"/>
      <c r="I4" s="17"/>
      <c r="J4" s="17"/>
      <c r="K4" s="17"/>
      <c r="L4" s="17"/>
      <c r="M4" s="17"/>
      <c r="N4" s="17"/>
      <c r="O4" s="17" t="s">
        <v>4</v>
      </c>
    </row>
    <row r="5" spans="1:15" s="2" customFormat="1" ht="84" customHeight="1">
      <c r="A5" s="17"/>
      <c r="B5" s="18"/>
      <c r="C5" s="18"/>
      <c r="D5" s="17"/>
      <c r="E5" s="16" t="s">
        <v>41</v>
      </c>
      <c r="F5" s="16" t="s">
        <v>35</v>
      </c>
      <c r="G5" s="16" t="s">
        <v>49</v>
      </c>
      <c r="H5" s="16" t="s">
        <v>50</v>
      </c>
      <c r="I5" s="16" t="s">
        <v>51</v>
      </c>
      <c r="J5" s="16" t="s">
        <v>37</v>
      </c>
      <c r="K5" s="16" t="s">
        <v>52</v>
      </c>
      <c r="L5" s="16" t="s">
        <v>53</v>
      </c>
      <c r="M5" s="16" t="s">
        <v>54</v>
      </c>
      <c r="N5" s="16" t="s">
        <v>55</v>
      </c>
      <c r="O5" s="17"/>
    </row>
    <row r="6" spans="1:15" s="2" customFormat="1">
      <c r="A6" s="14"/>
      <c r="B6" s="3"/>
      <c r="C6" s="3"/>
      <c r="D6" s="14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17">
      <c r="A7" s="5" t="s">
        <v>5</v>
      </c>
      <c r="B7" s="6">
        <v>230</v>
      </c>
      <c r="C7" s="6">
        <v>160</v>
      </c>
      <c r="D7" s="6">
        <f>+B7-C7</f>
        <v>70</v>
      </c>
      <c r="E7" s="6"/>
      <c r="F7" s="6"/>
      <c r="G7" s="6"/>
      <c r="H7" s="6"/>
      <c r="I7" s="6"/>
      <c r="J7" s="6"/>
      <c r="K7" s="6"/>
      <c r="L7" s="6"/>
      <c r="M7" s="6"/>
      <c r="N7" s="6"/>
      <c r="O7" s="6">
        <f t="shared" ref="O7:O18" si="0">SUM(D7:N7)</f>
        <v>70</v>
      </c>
    </row>
    <row r="8" spans="1:15" ht="34">
      <c r="A8" s="5" t="s">
        <v>6</v>
      </c>
      <c r="B8" s="6">
        <v>1100</v>
      </c>
      <c r="C8" s="6">
        <v>1100</v>
      </c>
      <c r="D8" s="6">
        <f t="shared" ref="D8:D18" si="1">+B8-C8</f>
        <v>0</v>
      </c>
      <c r="E8" s="6"/>
      <c r="F8" s="6"/>
      <c r="G8" s="6"/>
      <c r="H8" s="6">
        <v>-50</v>
      </c>
      <c r="I8" s="6"/>
      <c r="J8" s="6"/>
      <c r="K8" s="6"/>
      <c r="L8" s="6"/>
      <c r="M8" s="6"/>
      <c r="N8" s="6"/>
      <c r="O8" s="6">
        <f t="shared" si="0"/>
        <v>-50</v>
      </c>
    </row>
    <row r="9" spans="1:15" ht="17">
      <c r="A9" s="5" t="s">
        <v>7</v>
      </c>
      <c r="B9" s="6">
        <v>2300</v>
      </c>
      <c r="C9" s="6">
        <v>1700</v>
      </c>
      <c r="D9" s="6">
        <f t="shared" si="1"/>
        <v>600</v>
      </c>
      <c r="E9" s="6"/>
      <c r="F9" s="6"/>
      <c r="G9" s="6"/>
      <c r="H9" s="6"/>
      <c r="I9" s="6"/>
      <c r="J9" s="6"/>
      <c r="K9" s="6">
        <v>-100</v>
      </c>
      <c r="L9" s="6"/>
      <c r="M9" s="6"/>
      <c r="N9" s="6"/>
      <c r="O9" s="6">
        <f t="shared" si="0"/>
        <v>500</v>
      </c>
    </row>
    <row r="10" spans="1:15" ht="17">
      <c r="A10" s="5" t="s">
        <v>8</v>
      </c>
      <c r="B10" s="6">
        <v>1000</v>
      </c>
      <c r="C10" s="6">
        <v>1950</v>
      </c>
      <c r="D10" s="6">
        <f t="shared" si="1"/>
        <v>-950</v>
      </c>
      <c r="E10" s="6"/>
      <c r="F10" s="6"/>
      <c r="G10" s="6"/>
      <c r="H10" s="6"/>
      <c r="I10" s="6"/>
      <c r="J10" s="6"/>
      <c r="K10" s="6">
        <v>-100</v>
      </c>
      <c r="L10" s="6"/>
      <c r="M10" s="6"/>
      <c r="N10" s="6"/>
      <c r="O10" s="6">
        <f t="shared" si="0"/>
        <v>-1050</v>
      </c>
    </row>
    <row r="11" spans="1:15" ht="17">
      <c r="A11" s="9" t="s">
        <v>9</v>
      </c>
      <c r="B11" s="6">
        <v>900</v>
      </c>
      <c r="C11" s="6">
        <v>900</v>
      </c>
      <c r="D11" s="6">
        <f t="shared" si="1"/>
        <v>0</v>
      </c>
      <c r="E11" s="6"/>
      <c r="F11" s="6"/>
      <c r="G11" s="6"/>
      <c r="H11" s="6"/>
      <c r="I11" s="6">
        <v>-100</v>
      </c>
      <c r="J11" s="6"/>
      <c r="K11" s="6"/>
      <c r="L11" s="6"/>
      <c r="M11" s="6"/>
      <c r="N11" s="6"/>
      <c r="O11" s="6">
        <f t="shared" si="0"/>
        <v>-100</v>
      </c>
    </row>
    <row r="12" spans="1:15" ht="17">
      <c r="A12" s="10" t="s">
        <v>10</v>
      </c>
      <c r="B12" s="6"/>
      <c r="C12" s="6"/>
      <c r="D12" s="6">
        <f t="shared" si="1"/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>
        <f t="shared" si="0"/>
        <v>0</v>
      </c>
    </row>
    <row r="13" spans="1:15" ht="17">
      <c r="A13" s="9" t="s">
        <v>11</v>
      </c>
      <c r="B13" s="6">
        <v>3730</v>
      </c>
      <c r="C13" s="6">
        <v>1910</v>
      </c>
      <c r="D13" s="6">
        <f t="shared" si="1"/>
        <v>1820</v>
      </c>
      <c r="E13" s="6"/>
      <c r="F13" s="6"/>
      <c r="G13" s="6">
        <v>80</v>
      </c>
      <c r="H13" s="6"/>
      <c r="I13" s="6"/>
      <c r="J13" s="6"/>
      <c r="K13" s="6">
        <v>-650</v>
      </c>
      <c r="L13" s="6">
        <v>-1250</v>
      </c>
      <c r="M13" s="6"/>
      <c r="N13" s="6"/>
      <c r="O13" s="6">
        <f t="shared" si="0"/>
        <v>0</v>
      </c>
    </row>
    <row r="14" spans="1:15" ht="17">
      <c r="A14" s="9" t="s">
        <v>12</v>
      </c>
      <c r="B14" s="6">
        <v>-1450</v>
      </c>
      <c r="C14" s="6">
        <v>-1060</v>
      </c>
      <c r="D14" s="6">
        <f t="shared" si="1"/>
        <v>-390</v>
      </c>
      <c r="E14" s="6"/>
      <c r="F14" s="6">
        <v>450</v>
      </c>
      <c r="G14" s="6">
        <v>-60</v>
      </c>
      <c r="H14" s="6"/>
      <c r="I14" s="6"/>
      <c r="J14" s="6"/>
      <c r="K14" s="6"/>
      <c r="L14" s="6"/>
      <c r="M14" s="6"/>
      <c r="N14" s="6"/>
      <c r="O14" s="6">
        <f t="shared" si="0"/>
        <v>0</v>
      </c>
    </row>
    <row r="15" spans="1:15" ht="17">
      <c r="A15" s="9" t="s">
        <v>13</v>
      </c>
      <c r="B15" s="6"/>
      <c r="C15" s="6"/>
      <c r="D15" s="6">
        <f t="shared" si="1"/>
        <v>0</v>
      </c>
      <c r="E15" s="6"/>
      <c r="F15" s="6"/>
      <c r="G15" s="6"/>
      <c r="H15" s="6"/>
      <c r="I15" s="6"/>
      <c r="J15" s="6"/>
      <c r="K15" s="6"/>
      <c r="L15" s="6">
        <v>350</v>
      </c>
      <c r="M15" s="6"/>
      <c r="N15" s="6"/>
      <c r="O15" s="6">
        <f t="shared" si="0"/>
        <v>350</v>
      </c>
    </row>
    <row r="16" spans="1:15" ht="17">
      <c r="A16" s="9" t="s">
        <v>14</v>
      </c>
      <c r="B16" s="6"/>
      <c r="C16" s="6"/>
      <c r="D16" s="6">
        <f t="shared" si="1"/>
        <v>0</v>
      </c>
      <c r="E16" s="6"/>
      <c r="F16" s="6"/>
      <c r="G16" s="6">
        <v>-30</v>
      </c>
      <c r="H16" s="6"/>
      <c r="I16" s="6"/>
      <c r="J16" s="6"/>
      <c r="K16" s="6"/>
      <c r="L16" s="6"/>
      <c r="M16" s="6"/>
      <c r="N16" s="6"/>
      <c r="O16" s="6">
        <f t="shared" si="0"/>
        <v>-30</v>
      </c>
    </row>
    <row r="17" spans="1:15" ht="17">
      <c r="A17" s="9" t="s">
        <v>15</v>
      </c>
      <c r="B17" s="6">
        <v>100</v>
      </c>
      <c r="C17" s="6"/>
      <c r="D17" s="6">
        <f t="shared" si="1"/>
        <v>100</v>
      </c>
      <c r="E17" s="6"/>
      <c r="F17" s="6"/>
      <c r="G17" s="6"/>
      <c r="H17" s="6"/>
      <c r="I17" s="6"/>
      <c r="J17" s="6"/>
      <c r="K17" s="6">
        <v>-100</v>
      </c>
      <c r="L17" s="6"/>
      <c r="M17" s="6"/>
      <c r="N17" s="6"/>
      <c r="O17" s="6">
        <f t="shared" si="0"/>
        <v>0</v>
      </c>
    </row>
    <row r="18" spans="1:15" ht="17">
      <c r="A18" s="9" t="s">
        <v>16</v>
      </c>
      <c r="B18" s="6"/>
      <c r="C18" s="6"/>
      <c r="D18" s="6">
        <f t="shared" si="1"/>
        <v>0</v>
      </c>
      <c r="E18" s="6"/>
      <c r="F18" s="6"/>
      <c r="G18" s="6"/>
      <c r="H18" s="6"/>
      <c r="I18" s="6"/>
      <c r="J18" s="6"/>
      <c r="K18" s="6">
        <v>650</v>
      </c>
      <c r="L18" s="6"/>
      <c r="M18" s="6"/>
      <c r="N18" s="6"/>
      <c r="O18" s="6">
        <f t="shared" si="0"/>
        <v>650</v>
      </c>
    </row>
    <row r="19" spans="1:15" ht="18" thickBot="1">
      <c r="A19" s="9" t="s">
        <v>17</v>
      </c>
      <c r="B19" s="11">
        <f>SUM(B7:B18)</f>
        <v>7910</v>
      </c>
      <c r="C19" s="11">
        <f t="shared" ref="C19:N19" si="2">SUM(C7:C18)</f>
        <v>6660</v>
      </c>
      <c r="D19" s="11">
        <f t="shared" si="2"/>
        <v>1250</v>
      </c>
      <c r="E19" s="11">
        <f t="shared" si="2"/>
        <v>0</v>
      </c>
      <c r="F19" s="11">
        <f t="shared" si="2"/>
        <v>450</v>
      </c>
      <c r="G19" s="11">
        <f t="shared" si="2"/>
        <v>-10</v>
      </c>
      <c r="H19" s="11">
        <f t="shared" si="2"/>
        <v>-50</v>
      </c>
      <c r="I19" s="11">
        <f t="shared" si="2"/>
        <v>-100</v>
      </c>
      <c r="J19" s="11">
        <f t="shared" si="2"/>
        <v>0</v>
      </c>
      <c r="K19" s="11">
        <f t="shared" si="2"/>
        <v>-300</v>
      </c>
      <c r="L19" s="11">
        <f t="shared" si="2"/>
        <v>-900</v>
      </c>
      <c r="M19" s="11">
        <f t="shared" si="2"/>
        <v>0</v>
      </c>
      <c r="N19" s="11">
        <f t="shared" si="2"/>
        <v>0</v>
      </c>
      <c r="O19" s="11">
        <f>SUM(O7:O18)</f>
        <v>340</v>
      </c>
    </row>
    <row r="20" spans="1:15" ht="17" thickTop="1">
      <c r="A20" s="9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17">
      <c r="A21" s="9" t="s">
        <v>19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ht="17">
      <c r="A22" s="9" t="s">
        <v>20</v>
      </c>
      <c r="B22" s="6">
        <v>250</v>
      </c>
      <c r="C22" s="6">
        <v>1890</v>
      </c>
      <c r="D22" s="6">
        <f>+B22-C22</f>
        <v>-1640</v>
      </c>
      <c r="E22" s="6"/>
      <c r="F22" s="6"/>
      <c r="G22" s="6"/>
      <c r="H22" s="6"/>
      <c r="I22" s="6"/>
      <c r="J22" s="6"/>
      <c r="K22" s="6">
        <v>-100</v>
      </c>
      <c r="L22" s="6"/>
      <c r="M22" s="6"/>
      <c r="N22" s="6"/>
      <c r="O22" s="6">
        <f>SUM(D22:N22)</f>
        <v>-1740</v>
      </c>
    </row>
    <row r="23" spans="1:15" ht="17">
      <c r="A23" s="9" t="s">
        <v>21</v>
      </c>
      <c r="B23" s="6">
        <v>230</v>
      </c>
      <c r="C23" s="6">
        <v>100</v>
      </c>
      <c r="D23" s="6">
        <f t="shared" ref="D23:D26" si="3">+B23-C23</f>
        <v>130</v>
      </c>
      <c r="E23" s="6"/>
      <c r="F23" s="6"/>
      <c r="G23" s="6"/>
      <c r="H23" s="6"/>
      <c r="I23" s="6"/>
      <c r="J23" s="6">
        <v>-400</v>
      </c>
      <c r="K23" s="6"/>
      <c r="L23" s="6"/>
      <c r="M23" s="6"/>
      <c r="N23" s="6"/>
      <c r="O23" s="6">
        <f>SUM(D23:N23)</f>
        <v>-270</v>
      </c>
    </row>
    <row r="24" spans="1:15" ht="17">
      <c r="A24" s="9" t="s">
        <v>22</v>
      </c>
      <c r="B24" s="6">
        <v>400</v>
      </c>
      <c r="C24" s="6">
        <v>1000</v>
      </c>
      <c r="D24" s="6">
        <f t="shared" si="3"/>
        <v>-600</v>
      </c>
      <c r="E24" s="6">
        <v>-300</v>
      </c>
      <c r="F24" s="6"/>
      <c r="G24" s="6"/>
      <c r="H24" s="6"/>
      <c r="I24" s="6"/>
      <c r="J24" s="6"/>
      <c r="K24" s="6"/>
      <c r="L24" s="6"/>
      <c r="M24" s="6"/>
      <c r="N24" s="6"/>
      <c r="O24" s="6">
        <f>SUM(D24:N24)</f>
        <v>-900</v>
      </c>
    </row>
    <row r="25" spans="1:15" ht="17">
      <c r="A25" s="9" t="s">
        <v>23</v>
      </c>
      <c r="B25" s="6">
        <v>1490</v>
      </c>
      <c r="C25" s="6">
        <v>1040</v>
      </c>
      <c r="D25" s="6">
        <f t="shared" si="3"/>
        <v>450</v>
      </c>
      <c r="E25" s="6"/>
      <c r="F25" s="6"/>
      <c r="G25" s="6"/>
      <c r="H25" s="6"/>
      <c r="I25" s="6"/>
      <c r="J25" s="6"/>
      <c r="K25" s="6">
        <v>-200</v>
      </c>
      <c r="L25" s="6" t="s">
        <v>18</v>
      </c>
      <c r="M25" s="6"/>
      <c r="N25" s="6"/>
      <c r="O25" s="6">
        <f>SUM(D25:N25)</f>
        <v>250</v>
      </c>
    </row>
    <row r="26" spans="1:15" ht="17">
      <c r="A26" s="9" t="s">
        <v>24</v>
      </c>
      <c r="B26" s="6">
        <v>810</v>
      </c>
      <c r="C26" s="6">
        <v>0</v>
      </c>
      <c r="D26" s="6">
        <f t="shared" si="3"/>
        <v>810</v>
      </c>
      <c r="E26" s="6"/>
      <c r="F26" s="6"/>
      <c r="G26" s="6"/>
      <c r="H26" s="6"/>
      <c r="I26" s="6"/>
      <c r="J26" s="6"/>
      <c r="K26" s="6"/>
      <c r="L26" s="6">
        <v>-900</v>
      </c>
      <c r="M26" s="6"/>
      <c r="N26" s="6"/>
      <c r="O26" s="6">
        <f>SUM(D26:N26)</f>
        <v>-90</v>
      </c>
    </row>
    <row r="27" spans="1:15" ht="17">
      <c r="A27" s="9" t="s">
        <v>25</v>
      </c>
      <c r="B27" s="12">
        <f>SUM(B22:B26)</f>
        <v>3180</v>
      </c>
      <c r="C27" s="12">
        <f t="shared" ref="C27:O27" si="4">SUM(C22:C26)</f>
        <v>4030</v>
      </c>
      <c r="D27" s="12">
        <f t="shared" si="4"/>
        <v>-850</v>
      </c>
      <c r="E27" s="12">
        <f t="shared" si="4"/>
        <v>-300</v>
      </c>
      <c r="F27" s="12">
        <f t="shared" si="4"/>
        <v>0</v>
      </c>
      <c r="G27" s="12">
        <f t="shared" si="4"/>
        <v>0</v>
      </c>
      <c r="H27" s="12">
        <f t="shared" si="4"/>
        <v>0</v>
      </c>
      <c r="I27" s="12">
        <f t="shared" si="4"/>
        <v>0</v>
      </c>
      <c r="J27" s="12">
        <f t="shared" si="4"/>
        <v>-400</v>
      </c>
      <c r="K27" s="12">
        <f t="shared" si="4"/>
        <v>-300</v>
      </c>
      <c r="L27" s="12">
        <f t="shared" si="4"/>
        <v>-900</v>
      </c>
      <c r="M27" s="12">
        <f t="shared" si="4"/>
        <v>0</v>
      </c>
      <c r="N27" s="12">
        <f t="shared" si="4"/>
        <v>0</v>
      </c>
      <c r="O27" s="12">
        <f t="shared" si="4"/>
        <v>-2750</v>
      </c>
    </row>
    <row r="28" spans="1:15">
      <c r="A28" s="9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ht="17">
      <c r="A29" s="5" t="s">
        <v>26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 ht="17">
      <c r="A30" s="9" t="s">
        <v>27</v>
      </c>
      <c r="B30" s="6">
        <v>1500</v>
      </c>
      <c r="C30" s="6">
        <v>1250</v>
      </c>
      <c r="D30" s="6">
        <f>+B30-C30</f>
        <v>250</v>
      </c>
      <c r="E30" s="6"/>
      <c r="F30" s="6"/>
      <c r="G30" s="6"/>
      <c r="H30" s="6"/>
      <c r="I30" s="6"/>
      <c r="J30" s="6"/>
      <c r="K30" s="6"/>
      <c r="L30" s="6"/>
      <c r="M30" s="6"/>
      <c r="N30" s="6">
        <v>-250</v>
      </c>
      <c r="O30" s="6">
        <f>SUM(D30:N30)</f>
        <v>0</v>
      </c>
    </row>
    <row r="31" spans="1:15" ht="17">
      <c r="A31" s="9" t="s">
        <v>28</v>
      </c>
      <c r="B31" s="6"/>
      <c r="C31" s="6"/>
      <c r="D31" s="6">
        <f t="shared" ref="D31:D34" si="5">+B31-C31</f>
        <v>0</v>
      </c>
      <c r="E31" s="6"/>
      <c r="F31" s="6"/>
      <c r="G31" s="6"/>
      <c r="H31" s="6"/>
      <c r="I31" s="6"/>
      <c r="J31" s="6"/>
      <c r="K31" s="6"/>
      <c r="L31" s="6"/>
      <c r="M31" s="6"/>
      <c r="N31" s="6">
        <v>250</v>
      </c>
      <c r="O31" s="6">
        <f>SUM(D31:N31)</f>
        <v>250</v>
      </c>
    </row>
    <row r="32" spans="1:15" ht="17">
      <c r="A32" s="9" t="s">
        <v>29</v>
      </c>
      <c r="B32" s="6">
        <v>180</v>
      </c>
      <c r="C32" s="6">
        <v>1380</v>
      </c>
      <c r="D32" s="6">
        <f t="shared" si="5"/>
        <v>-1200</v>
      </c>
      <c r="E32" s="6"/>
      <c r="F32" s="6"/>
      <c r="G32" s="6"/>
      <c r="H32" s="6"/>
      <c r="I32" s="6"/>
      <c r="J32" s="6"/>
      <c r="K32" s="6"/>
      <c r="L32" s="6"/>
      <c r="M32" s="6">
        <v>1200</v>
      </c>
      <c r="N32" s="6"/>
      <c r="O32" s="6">
        <f>SUM(D32:N32)</f>
        <v>0</v>
      </c>
    </row>
    <row r="33" spans="1:15" ht="17">
      <c r="A33" s="9" t="s">
        <v>30</v>
      </c>
      <c r="B33" s="6"/>
      <c r="C33" s="6"/>
      <c r="D33" s="6">
        <f t="shared" si="5"/>
        <v>0</v>
      </c>
      <c r="E33" s="6"/>
      <c r="F33" s="6"/>
      <c r="G33" s="6"/>
      <c r="H33" s="6"/>
      <c r="I33" s="6"/>
      <c r="J33" s="6"/>
      <c r="K33" s="6"/>
      <c r="L33" s="6"/>
      <c r="M33" s="6">
        <v>-1200</v>
      </c>
      <c r="N33" s="6"/>
      <c r="O33" s="6">
        <f>SUM(D33:N33)</f>
        <v>-1200</v>
      </c>
    </row>
    <row r="34" spans="1:15" ht="17">
      <c r="A34" s="9" t="s">
        <v>31</v>
      </c>
      <c r="B34" s="6">
        <v>3050</v>
      </c>
      <c r="C34" s="6">
        <v>0</v>
      </c>
      <c r="D34" s="6">
        <f t="shared" si="5"/>
        <v>3050</v>
      </c>
      <c r="E34" s="6">
        <v>300</v>
      </c>
      <c r="F34" s="6">
        <v>450</v>
      </c>
      <c r="G34" s="6">
        <v>-10</v>
      </c>
      <c r="H34" s="6">
        <v>-50</v>
      </c>
      <c r="I34" s="6">
        <v>-100</v>
      </c>
      <c r="J34" s="6">
        <v>400</v>
      </c>
      <c r="K34" s="6"/>
      <c r="L34" s="6"/>
      <c r="M34" s="6"/>
      <c r="N34" s="6"/>
      <c r="O34" s="6">
        <f>SUM(D34:N34)</f>
        <v>4040</v>
      </c>
    </row>
    <row r="35" spans="1:15" ht="17">
      <c r="A35" s="9" t="s">
        <v>42</v>
      </c>
      <c r="B35" s="12">
        <f t="shared" ref="B35:O35" si="6">SUM(B30:B34)</f>
        <v>4730</v>
      </c>
      <c r="C35" s="12">
        <f t="shared" si="6"/>
        <v>2630</v>
      </c>
      <c r="D35" s="12">
        <f t="shared" si="6"/>
        <v>2100</v>
      </c>
      <c r="E35" s="12">
        <f t="shared" si="6"/>
        <v>300</v>
      </c>
      <c r="F35" s="12">
        <f t="shared" si="6"/>
        <v>450</v>
      </c>
      <c r="G35" s="12">
        <f t="shared" si="6"/>
        <v>-10</v>
      </c>
      <c r="H35" s="12">
        <f t="shared" si="6"/>
        <v>-50</v>
      </c>
      <c r="I35" s="12">
        <f t="shared" si="6"/>
        <v>-100</v>
      </c>
      <c r="J35" s="12">
        <f t="shared" si="6"/>
        <v>400</v>
      </c>
      <c r="K35" s="12">
        <f t="shared" si="6"/>
        <v>0</v>
      </c>
      <c r="L35" s="12">
        <f t="shared" si="6"/>
        <v>0</v>
      </c>
      <c r="M35" s="12">
        <f t="shared" si="6"/>
        <v>0</v>
      </c>
      <c r="N35" s="12">
        <f t="shared" si="6"/>
        <v>0</v>
      </c>
      <c r="O35" s="12">
        <f t="shared" si="6"/>
        <v>3090</v>
      </c>
    </row>
    <row r="36" spans="1:15" ht="18" thickBot="1">
      <c r="A36" s="9" t="s">
        <v>43</v>
      </c>
      <c r="B36" s="11">
        <f t="shared" ref="B36:O36" si="7">+B27+B35</f>
        <v>7910</v>
      </c>
      <c r="C36" s="11">
        <f t="shared" si="7"/>
        <v>6660</v>
      </c>
      <c r="D36" s="11">
        <f t="shared" si="7"/>
        <v>1250</v>
      </c>
      <c r="E36" s="11">
        <f t="shared" si="7"/>
        <v>0</v>
      </c>
      <c r="F36" s="11">
        <f t="shared" si="7"/>
        <v>450</v>
      </c>
      <c r="G36" s="11">
        <f t="shared" si="7"/>
        <v>-10</v>
      </c>
      <c r="H36" s="11">
        <f t="shared" si="7"/>
        <v>-50</v>
      </c>
      <c r="I36" s="11">
        <f t="shared" si="7"/>
        <v>-100</v>
      </c>
      <c r="J36" s="11">
        <f t="shared" si="7"/>
        <v>0</v>
      </c>
      <c r="K36" s="11">
        <f t="shared" si="7"/>
        <v>-300</v>
      </c>
      <c r="L36" s="11">
        <f t="shared" si="7"/>
        <v>-900</v>
      </c>
      <c r="M36" s="11">
        <f t="shared" si="7"/>
        <v>0</v>
      </c>
      <c r="N36" s="11">
        <f t="shared" si="7"/>
        <v>0</v>
      </c>
      <c r="O36" s="11">
        <f t="shared" si="7"/>
        <v>340</v>
      </c>
    </row>
    <row r="37" spans="1:15" ht="17" thickTop="1">
      <c r="A37" s="7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17">
      <c r="A38" s="9" t="s">
        <v>2</v>
      </c>
      <c r="B38" s="15">
        <f t="shared" ref="B38:O38" si="8">+B19-B36</f>
        <v>0</v>
      </c>
      <c r="C38" s="15">
        <f t="shared" si="8"/>
        <v>0</v>
      </c>
      <c r="D38" s="15">
        <f t="shared" si="8"/>
        <v>0</v>
      </c>
      <c r="E38" s="15">
        <f t="shared" si="8"/>
        <v>0</v>
      </c>
      <c r="F38" s="15">
        <f t="shared" si="8"/>
        <v>0</v>
      </c>
      <c r="G38" s="15">
        <f t="shared" si="8"/>
        <v>0</v>
      </c>
      <c r="H38" s="15">
        <f t="shared" si="8"/>
        <v>0</v>
      </c>
      <c r="I38" s="15">
        <f t="shared" si="8"/>
        <v>0</v>
      </c>
      <c r="J38" s="15">
        <f t="shared" si="8"/>
        <v>0</v>
      </c>
      <c r="K38" s="15">
        <f t="shared" si="8"/>
        <v>0</v>
      </c>
      <c r="L38" s="15">
        <f t="shared" si="8"/>
        <v>0</v>
      </c>
      <c r="M38" s="15">
        <f t="shared" si="8"/>
        <v>0</v>
      </c>
      <c r="N38" s="15">
        <f t="shared" si="8"/>
        <v>0</v>
      </c>
      <c r="O38" s="15">
        <f t="shared" si="8"/>
        <v>0</v>
      </c>
    </row>
  </sheetData>
  <mergeCells count="6">
    <mergeCell ref="O4:O5"/>
    <mergeCell ref="A4:A5"/>
    <mergeCell ref="B4:B5"/>
    <mergeCell ref="C4:C5"/>
    <mergeCell ref="D4:D5"/>
    <mergeCell ref="E4:N4"/>
  </mergeCells>
  <hyperlinks>
    <hyperlink ref="A7" r:id="rId1" display="http://www.checkpointmexico.com/maf/app/document?endChunk=1&amp;startChunk=1&amp;mdfilter=exclude-ficha-ind-comun&amp;infotype=mex_legis&amp;marginal=LEG\2019\323&amp;stid=marginal_chunk&amp;parentguid=Ifc8d3660412011e599eb010000000000&amp;searchFrom=advance&amp;tocguid=I9abe6bd0306d11e9876a010000000000" xr:uid="{3F182874-540B-584D-8036-AB108CC9B01C}"/>
    <hyperlink ref="A8" r:id="rId2" display="http://www.checkpointmexico.com/maf/app/document?endChunk=1&amp;startChunk=1&amp;mdfilter=exclude-ficha-ind-comun&amp;infotype=mex_legis&amp;marginal=LEG\2019\323&amp;stid=marginal_chunk&amp;parentguid=Ifc8d3660412011e599eb010000000000&amp;searchFrom=advance&amp;tocguid=I9abe6bd0306d11e9876a010000000000" xr:uid="{D1229B85-07D8-374C-A2D5-8978DA7E8B54}"/>
    <hyperlink ref="A9" r:id="rId3" display="http://www.checkpointmexico.com/maf/app/document?endChunk=1&amp;startChunk=1&amp;mdfilter=exclude-ficha-ind-comun&amp;infotype=mex_legis&amp;marginal=LEG\2019\323&amp;stid=marginal_chunk&amp;parentguid=Ifc8d3660412011e599eb010000000000&amp;searchFrom=advance&amp;tocguid=I9abe6bd0306d11e9876a010000000000" xr:uid="{B7A298CD-9F28-5648-9A3C-86280D5F4B0B}"/>
    <hyperlink ref="A10" r:id="rId4" display="http://www.checkpointmexico.com/maf/app/document?endChunk=1&amp;startChunk=1&amp;mdfilter=exclude-ficha-ind-comun&amp;infotype=mex_legis&amp;marginal=LEG\2019\323&amp;stid=marginal_chunk&amp;parentguid=Ifc8d3660412011e599eb010000000000&amp;searchFrom=advance&amp;tocguid=I9abe6bd0306d11e9876a010000000000" xr:uid="{17ECF6BB-A45E-B64C-A7D9-831AAC59DBA8}"/>
    <hyperlink ref="A29" r:id="rId5" display="http://www.checkpointmexico.com/maf/app/document?endChunk=1&amp;startChunk=1&amp;mdfilter=exclude-ficha-ind-comun&amp;infotype=mex_legis&amp;marginal=LEG\2019\323&amp;stid=marginal_chunk&amp;parentguid=Ifc8d3660412011e599eb010000000000&amp;searchFrom=advance&amp;tocguid=I9abe6bd0306d11e9876a010000000000" xr:uid="{A2CB3E60-58B0-C946-9B46-0D16232BF1E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Metodo Directo</vt:lpstr>
      <vt:lpstr>Metodo Indirecto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Zuñiga</dc:creator>
  <cp:lastModifiedBy>Microsoft Office User</cp:lastModifiedBy>
  <dcterms:created xsi:type="dcterms:W3CDTF">2019-08-28T04:03:51Z</dcterms:created>
  <dcterms:modified xsi:type="dcterms:W3CDTF">2022-05-17T02:45:23Z</dcterms:modified>
</cp:coreProperties>
</file>