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sy\ams\KINGSTON NEGRA\CURSOS\COFIDE\03-12-2025 CIERRE PF\"/>
    </mc:Choice>
  </mc:AlternateContent>
  <xr:revisionPtr revIDLastSave="0" documentId="8_{4AA77ECB-39EE-405B-A74A-40A95ADEEA4C}" xr6:coauthVersionLast="47" xr6:coauthVersionMax="47" xr10:uidLastSave="{00000000-0000-0000-0000-000000000000}"/>
  <bookViews>
    <workbookView xWindow="-120" yWindow="-120" windowWidth="29040" windowHeight="15720" xr2:uid="{13E47EE1-9842-4669-B912-C1249BFF6E96}"/>
  </bookViews>
  <sheets>
    <sheet name="CONCILIA" sheetId="1" r:id="rId1"/>
    <sheet name="CFIDEVSAT" sheetId="2" r:id="rId2"/>
    <sheet name="RETI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C11" i="3"/>
  <c r="D9" i="3"/>
  <c r="C8" i="3"/>
  <c r="E12" i="1"/>
  <c r="F12" i="1"/>
  <c r="G12" i="1"/>
  <c r="H12" i="1"/>
  <c r="I12" i="1"/>
  <c r="J12" i="1"/>
  <c r="K12" i="1"/>
  <c r="L12" i="1"/>
  <c r="M12" i="1"/>
  <c r="N12" i="1"/>
  <c r="D12" i="1"/>
  <c r="C12" i="1"/>
</calcChain>
</file>

<file path=xl/sharedStrings.xml><?xml version="1.0" encoding="utf-8"?>
<sst xmlns="http://schemas.openxmlformats.org/spreadsheetml/2006/main" count="62" uniqueCount="45">
  <si>
    <t>Conciliación de CFDI emitidos de tipo ingreso con método de pago PUE</t>
  </si>
  <si>
    <t>Total del CFDI</t>
  </si>
  <si>
    <t>Enero</t>
  </si>
  <si>
    <t>(-) IEPS trasladado</t>
  </si>
  <si>
    <t>(-) IVA trasladado</t>
  </si>
  <si>
    <t>(+) Retención de ISR</t>
  </si>
  <si>
    <t>(+) Retención de IVA</t>
  </si>
  <si>
    <t>(+) Retención de IEPS</t>
  </si>
  <si>
    <t>(=) Base de ISR</t>
  </si>
  <si>
    <t>Campo importe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</si>
  <si>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</si>
  <si>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</si>
  <si>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</si>
  <si>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</si>
  <si>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</si>
  <si>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</si>
  <si>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</si>
  <si>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</si>
  <si>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</si>
  <si>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</si>
  <si>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</si>
  <si>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do</t>
  </si>
  <si>
    <t>Número de facturas</t>
  </si>
  <si>
    <t>Subtotal</t>
  </si>
  <si>
    <t>Descuento</t>
  </si>
  <si>
    <t>Subtotal - Descuento</t>
  </si>
  <si>
    <t>Impuestos retenidos</t>
  </si>
  <si>
    <t>Impuestos trasladados</t>
  </si>
  <si>
    <t>ISR</t>
  </si>
  <si>
    <t>IVA</t>
  </si>
  <si>
    <t>IEPS</t>
  </si>
  <si>
    <t>Canceladas</t>
  </si>
  <si>
    <t>Vigentes</t>
  </si>
  <si>
    <t>Base</t>
  </si>
  <si>
    <t>Impuesto</t>
  </si>
  <si>
    <t>PODEBI</t>
  </si>
  <si>
    <t>POINBI</t>
  </si>
  <si>
    <t>No objeto</t>
  </si>
  <si>
    <t>Exento</t>
  </si>
  <si>
    <t>CFDI DE TIPO INGRESO CON MÉTODO DE PAGO PUE</t>
  </si>
  <si>
    <t>Persona física actividad empresarial y profesional</t>
  </si>
  <si>
    <t>Retira para gastos personales</t>
  </si>
  <si>
    <t>Anticipo a cuenta de utilidades</t>
  </si>
  <si>
    <t>Bancos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</si>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</sst>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212529"/>
      <name val="Arial"/>
      <family val="2"/>
    </font>
    <font>
      <b/>
      <sz val="10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/>
      <bottom style="thick">
        <color rgb="FFDEE2E6"/>
      </bottom>
      <diagonal/>
    </border>
    <border>
      <left style="medium">
        <color rgb="FFDEE2E6"/>
      </left>
      <right/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/>
      <top/>
      <bottom style="thick">
        <color rgb="FFDEE2E6"/>
      </bottom>
      <diagonal/>
    </border>
    <border>
      <left/>
      <right style="medium">
        <color rgb="FFDEE2E6"/>
      </right>
      <top/>
      <bottom style="thick">
        <color rgb="FFDEE2E6"/>
      </bottom>
      <diagonal/>
    </border>
    <border>
      <left style="medium">
        <color rgb="FFDEE2E6"/>
      </left>
      <right/>
      <top style="medium">
        <color rgb="FFDEE2E6"/>
      </top>
      <bottom style="thick">
        <color rgb="FFDEE2E6"/>
      </bottom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thick">
        <color rgb="FFDEE2E6"/>
      </top>
      <bottom/>
      <diagonal/>
    </border>
    <border>
      <left style="medium">
        <color rgb="FFDEE2E6"/>
      </left>
      <right/>
      <top style="thick">
        <color rgb="FFDEE2E6"/>
      </top>
      <bottom style="thick">
        <color rgb="FFDEE2E6"/>
      </bottom>
      <diagonal/>
    </border>
    <border>
      <left/>
      <right/>
      <top style="thick">
        <color rgb="FFDEE2E6"/>
      </top>
      <bottom style="thick">
        <color rgb="FFDEE2E6"/>
      </bottom>
      <diagonal/>
    </border>
    <border>
      <left/>
      <right style="medium">
        <color rgb="FFDEE2E6"/>
      </right>
      <top style="thick">
        <color rgb="FFDEE2E6"/>
      </top>
      <bottom style="thick">
        <color rgb="FFDEE2E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ont="1" applyFill="1" applyBorder="1"/>
    <xf numFmtId="0" fontId="3" fillId="0" borderId="0" xfId="0" applyFont="1"/>
    <xf numFmtId="0" fontId="0" fillId="4" borderId="0" xfId="0" applyFill="1"/>
    <xf numFmtId="0" fontId="5" fillId="4" borderId="2" xfId="0" applyFont="1" applyFill="1" applyBorder="1" applyAlignment="1">
      <alignment horizontal="center" wrapText="1"/>
    </xf>
    <xf numFmtId="9" fontId="5" fillId="4" borderId="2" xfId="0" applyNumberFormat="1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right" vertical="top" wrapText="1"/>
    </xf>
    <xf numFmtId="6" fontId="4" fillId="4" borderId="13" xfId="0" applyNumberFormat="1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2508-11FC-4E37-99FC-D54496CF7159}">
  <dimension ref="B3:N14"/>
  <sheetViews>
    <sheetView tabSelected="1" zoomScale="130" zoomScaleNormal="130" workbookViewId="0">
      <selection activeCell="J16" sqref="J16"/>
    </sheetView>
  </sheetViews>
  <sheetFormatPr baseColWidth="10" defaultRowHeight="15" x14ac:dyDescent="0.25"/>
  <cols>
    <col min="1" max="1" width="6.85546875" customWidth="1"/>
    <col min="2" max="2" width="20.42578125" customWidth="1"/>
  </cols>
  <sheetData>
    <row r="3" spans="2:14" x14ac:dyDescent="0.25">
      <c r="B3" s="1" t="s">
        <v>0</v>
      </c>
    </row>
    <row r="5" spans="2:14" x14ac:dyDescent="0.25">
      <c r="C5" s="3" t="s">
        <v>2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</row>
    <row r="6" spans="2:14" x14ac:dyDescent="0.25">
      <c r="B6" t="s">
        <v>1</v>
      </c>
      <c r="C6" s="4">
        <v>34794.800000000003</v>
      </c>
      <c r="D6" s="4">
        <v>103885.48999999999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x14ac:dyDescent="0.25">
      <c r="B7" t="s">
        <v>3</v>
      </c>
      <c r="C7" s="4">
        <v>1653.6</v>
      </c>
      <c r="D7" s="4">
        <v>3307.2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x14ac:dyDescent="0.25">
      <c r="B8" t="s">
        <v>4</v>
      </c>
      <c r="C8" s="4">
        <v>4571.2</v>
      </c>
      <c r="D8" s="4">
        <v>13872.869999999999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x14ac:dyDescent="0.25">
      <c r="B9" t="s">
        <v>5</v>
      </c>
      <c r="C9" s="5">
        <v>0</v>
      </c>
      <c r="D9" s="5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x14ac:dyDescent="0.25">
      <c r="B10" t="s">
        <v>6</v>
      </c>
      <c r="C10" s="5">
        <v>0</v>
      </c>
      <c r="D10" s="5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x14ac:dyDescent="0.25">
      <c r="B11" t="s">
        <v>7</v>
      </c>
      <c r="C11" s="5">
        <v>0</v>
      </c>
      <c r="D11" s="5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14" x14ac:dyDescent="0.25">
      <c r="B12" s="1" t="s">
        <v>8</v>
      </c>
      <c r="C12" s="2">
        <f>IFERROR(C6-C7-C8+C9+C10+C11,0)</f>
        <v>28570.000000000004</v>
      </c>
      <c r="D12" s="2">
        <f>IFERROR(D6-D7-D8+D9+D10+D11,0)</f>
        <v>86705.42</v>
      </c>
      <c r="E12" s="2">
        <f t="shared" ref="E12:N12" si="0">IFERROR(E6-E7-E8+E9+E10+E11,0)</f>
        <v>0</v>
      </c>
      <c r="F12" s="2">
        <f t="shared" si="0"/>
        <v>0</v>
      </c>
      <c r="G12" s="2">
        <f t="shared" si="0"/>
        <v>0</v>
      </c>
      <c r="H12" s="2">
        <f t="shared" si="0"/>
        <v>0</v>
      </c>
      <c r="I12" s="2">
        <f t="shared" si="0"/>
        <v>0</v>
      </c>
      <c r="J12" s="2">
        <f t="shared" si="0"/>
        <v>0</v>
      </c>
      <c r="K12" s="2">
        <f t="shared" si="0"/>
        <v>0</v>
      </c>
      <c r="L12" s="2">
        <f t="shared" si="0"/>
        <v>0</v>
      </c>
      <c r="M12" s="2">
        <f t="shared" si="0"/>
        <v>0</v>
      </c>
      <c r="N12" s="2">
        <f t="shared" si="0"/>
        <v>0</v>
      </c>
    </row>
    <row r="14" spans="2:14" x14ac:dyDescent="0.25">
      <c r="B14" s="6" t="s">
        <v>9</v>
      </c>
      <c r="C14" s="2">
        <v>28570</v>
      </c>
      <c r="D14" s="2">
        <v>86705.42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38A0-5B69-458D-82A3-A19FE0CE4B2A}">
  <dimension ref="B3:U20"/>
  <sheetViews>
    <sheetView showGridLines="0" workbookViewId="0">
      <selection activeCell="B4" sqref="B4"/>
    </sheetView>
  </sheetViews>
  <sheetFormatPr baseColWidth="10" defaultRowHeight="15" x14ac:dyDescent="0.25"/>
  <sheetData>
    <row r="3" spans="2:21" x14ac:dyDescent="0.25">
      <c r="B3" t="s">
        <v>39</v>
      </c>
    </row>
    <row r="4" spans="2:21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3">
      <c r="B5" s="13" t="s">
        <v>21</v>
      </c>
      <c r="C5" s="16" t="s">
        <v>22</v>
      </c>
      <c r="D5" s="17"/>
      <c r="E5" s="13" t="s">
        <v>23</v>
      </c>
      <c r="F5" s="13" t="s">
        <v>24</v>
      </c>
      <c r="G5" s="13" t="s">
        <v>25</v>
      </c>
      <c r="H5" s="20" t="s">
        <v>26</v>
      </c>
      <c r="I5" s="21"/>
      <c r="J5" s="22"/>
      <c r="K5" s="20" t="s">
        <v>27</v>
      </c>
      <c r="L5" s="21"/>
      <c r="M5" s="21"/>
      <c r="N5" s="21"/>
      <c r="O5" s="21"/>
      <c r="P5" s="21"/>
      <c r="Q5" s="21"/>
      <c r="R5" s="21"/>
      <c r="S5" s="21"/>
      <c r="T5" s="21"/>
      <c r="U5" s="22"/>
    </row>
    <row r="6" spans="2:21" ht="16.5" thickTop="1" thickBot="1" x14ac:dyDescent="0.3">
      <c r="B6" s="14"/>
      <c r="C6" s="18"/>
      <c r="D6" s="19"/>
      <c r="E6" s="14"/>
      <c r="F6" s="14"/>
      <c r="G6" s="14"/>
      <c r="H6" s="23" t="s">
        <v>28</v>
      </c>
      <c r="I6" s="23" t="s">
        <v>29</v>
      </c>
      <c r="J6" s="23" t="s">
        <v>30</v>
      </c>
      <c r="K6" s="24" t="s">
        <v>29</v>
      </c>
      <c r="L6" s="25"/>
      <c r="M6" s="25"/>
      <c r="N6" s="25"/>
      <c r="O6" s="25"/>
      <c r="P6" s="25"/>
      <c r="Q6" s="25"/>
      <c r="R6" s="25"/>
      <c r="S6" s="26"/>
      <c r="T6" s="24" t="s">
        <v>30</v>
      </c>
      <c r="U6" s="26"/>
    </row>
    <row r="7" spans="2:21" ht="16.5" thickTop="1" thickBot="1" x14ac:dyDescent="0.3">
      <c r="B7" s="14"/>
      <c r="C7" s="23" t="s">
        <v>31</v>
      </c>
      <c r="D7" s="23" t="s">
        <v>32</v>
      </c>
      <c r="E7" s="14"/>
      <c r="F7" s="14"/>
      <c r="G7" s="14"/>
      <c r="H7" s="14"/>
      <c r="I7" s="14"/>
      <c r="J7" s="14"/>
      <c r="K7" s="24" t="s">
        <v>33</v>
      </c>
      <c r="L7" s="25"/>
      <c r="M7" s="25"/>
      <c r="N7" s="25"/>
      <c r="O7" s="25"/>
      <c r="P7" s="25"/>
      <c r="Q7" s="26"/>
      <c r="R7" s="24" t="s">
        <v>34</v>
      </c>
      <c r="S7" s="26"/>
      <c r="T7" s="23" t="s">
        <v>33</v>
      </c>
      <c r="U7" s="23" t="s">
        <v>34</v>
      </c>
    </row>
    <row r="8" spans="2:21" ht="16.5" thickTop="1" thickBot="1" x14ac:dyDescent="0.3">
      <c r="B8" s="15"/>
      <c r="C8" s="15"/>
      <c r="D8" s="15"/>
      <c r="E8" s="15"/>
      <c r="F8" s="15"/>
      <c r="G8" s="15"/>
      <c r="H8" s="15"/>
      <c r="I8" s="15"/>
      <c r="J8" s="15"/>
      <c r="K8" s="8" t="s">
        <v>35</v>
      </c>
      <c r="L8" s="8" t="s">
        <v>36</v>
      </c>
      <c r="M8" s="8" t="s">
        <v>37</v>
      </c>
      <c r="N8" s="8" t="s">
        <v>38</v>
      </c>
      <c r="O8" s="9">
        <v>0</v>
      </c>
      <c r="P8" s="9">
        <v>0.08</v>
      </c>
      <c r="Q8" s="9">
        <v>0.16</v>
      </c>
      <c r="R8" s="9">
        <v>0.08</v>
      </c>
      <c r="S8" s="9">
        <v>0.16</v>
      </c>
      <c r="T8" s="15"/>
      <c r="U8" s="15"/>
    </row>
    <row r="9" spans="2:21" ht="16.5" thickTop="1" thickBot="1" x14ac:dyDescent="0.3">
      <c r="B9" s="10" t="s">
        <v>2</v>
      </c>
      <c r="C9" s="11">
        <v>1</v>
      </c>
      <c r="D9" s="11">
        <v>4</v>
      </c>
      <c r="E9" s="12">
        <v>25240</v>
      </c>
      <c r="F9" s="11"/>
      <c r="G9" s="12">
        <v>25240</v>
      </c>
      <c r="H9" s="11"/>
      <c r="I9" s="11"/>
      <c r="J9" s="11"/>
      <c r="K9" s="11"/>
      <c r="L9" s="11"/>
      <c r="M9" s="11"/>
      <c r="N9" s="11"/>
      <c r="O9" s="11"/>
      <c r="P9" s="11"/>
      <c r="Q9" s="12">
        <v>25240</v>
      </c>
      <c r="R9" s="11"/>
      <c r="S9" s="12">
        <v>4038</v>
      </c>
      <c r="T9" s="12">
        <v>9360</v>
      </c>
      <c r="U9" s="12">
        <v>4961</v>
      </c>
    </row>
    <row r="10" spans="2:21" ht="15.75" thickBot="1" x14ac:dyDescent="0.3">
      <c r="B10" s="10" t="s">
        <v>10</v>
      </c>
      <c r="C10" s="11">
        <v>0</v>
      </c>
      <c r="D10" s="11">
        <v>5</v>
      </c>
      <c r="E10" s="12">
        <v>86705</v>
      </c>
      <c r="F10" s="11"/>
      <c r="G10" s="12">
        <v>86705</v>
      </c>
      <c r="H10" s="11"/>
      <c r="I10" s="11"/>
      <c r="J10" s="11"/>
      <c r="K10" s="11"/>
      <c r="L10" s="11"/>
      <c r="M10" s="11"/>
      <c r="N10" s="11"/>
      <c r="O10" s="11"/>
      <c r="P10" s="11"/>
      <c r="Q10" s="12">
        <v>86705</v>
      </c>
      <c r="R10" s="11"/>
      <c r="S10" s="12">
        <v>13873</v>
      </c>
      <c r="T10" s="12">
        <v>6240</v>
      </c>
      <c r="U10" s="12">
        <v>3307</v>
      </c>
    </row>
    <row r="11" spans="2:21" ht="15.75" thickBot="1" x14ac:dyDescent="0.3">
      <c r="B11" s="10" t="s">
        <v>11</v>
      </c>
      <c r="C11" s="11">
        <v>0</v>
      </c>
      <c r="D11" s="11">
        <v>10</v>
      </c>
      <c r="E11" s="12">
        <v>139935</v>
      </c>
      <c r="F11" s="11"/>
      <c r="G11" s="12">
        <v>139935</v>
      </c>
      <c r="H11" s="11"/>
      <c r="I11" s="11"/>
      <c r="J11" s="11"/>
      <c r="K11" s="11"/>
      <c r="L11" s="11"/>
      <c r="M11" s="11"/>
      <c r="N11" s="11"/>
      <c r="O11" s="11"/>
      <c r="P11" s="11"/>
      <c r="Q11" s="12">
        <v>139935</v>
      </c>
      <c r="R11" s="11"/>
      <c r="S11" s="12">
        <v>22390</v>
      </c>
      <c r="T11" s="11"/>
      <c r="U11" s="11"/>
    </row>
    <row r="12" spans="2:21" ht="15.75" thickBot="1" x14ac:dyDescent="0.3">
      <c r="B12" s="10" t="s">
        <v>12</v>
      </c>
      <c r="C12" s="11">
        <v>3</v>
      </c>
      <c r="D12" s="11">
        <v>9</v>
      </c>
      <c r="E12" s="12">
        <v>146570</v>
      </c>
      <c r="F12" s="11"/>
      <c r="G12" s="12">
        <v>146570</v>
      </c>
      <c r="H12" s="11"/>
      <c r="I12" s="11"/>
      <c r="J12" s="11"/>
      <c r="K12" s="11"/>
      <c r="L12" s="11"/>
      <c r="M12" s="11"/>
      <c r="N12" s="11"/>
      <c r="O12" s="11"/>
      <c r="P12" s="11"/>
      <c r="Q12" s="12">
        <v>146570</v>
      </c>
      <c r="R12" s="11"/>
      <c r="S12" s="12">
        <v>23451</v>
      </c>
      <c r="T12" s="12">
        <v>12480</v>
      </c>
      <c r="U12" s="12">
        <v>6614</v>
      </c>
    </row>
    <row r="13" spans="2:21" ht="15.75" thickBot="1" x14ac:dyDescent="0.3">
      <c r="B13" s="10" t="s">
        <v>13</v>
      </c>
      <c r="C13" s="11">
        <v>0</v>
      </c>
      <c r="D13" s="11">
        <v>2</v>
      </c>
      <c r="E13" s="12">
        <v>21050</v>
      </c>
      <c r="F13" s="11"/>
      <c r="G13" s="12">
        <v>21050</v>
      </c>
      <c r="H13" s="11"/>
      <c r="I13" s="11"/>
      <c r="J13" s="11"/>
      <c r="K13" s="11"/>
      <c r="L13" s="11"/>
      <c r="M13" s="11"/>
      <c r="N13" s="11"/>
      <c r="O13" s="11"/>
      <c r="P13" s="11"/>
      <c r="Q13" s="12">
        <v>21050</v>
      </c>
      <c r="R13" s="11"/>
      <c r="S13" s="12">
        <v>3368</v>
      </c>
      <c r="T13" s="11"/>
      <c r="U13" s="11"/>
    </row>
    <row r="14" spans="2:21" ht="15.75" thickBot="1" x14ac:dyDescent="0.3">
      <c r="B14" s="10" t="s">
        <v>14</v>
      </c>
      <c r="C14" s="11">
        <v>2</v>
      </c>
      <c r="D14" s="11">
        <v>5</v>
      </c>
      <c r="E14" s="12">
        <v>116646</v>
      </c>
      <c r="F14" s="11"/>
      <c r="G14" s="12">
        <v>116646</v>
      </c>
      <c r="H14" s="11"/>
      <c r="I14" s="11"/>
      <c r="J14" s="11"/>
      <c r="K14" s="11"/>
      <c r="L14" s="11"/>
      <c r="M14" s="11"/>
      <c r="N14" s="11"/>
      <c r="O14" s="11"/>
      <c r="P14" s="11"/>
      <c r="Q14" s="12">
        <v>116646</v>
      </c>
      <c r="R14" s="11"/>
      <c r="S14" s="12">
        <v>18663</v>
      </c>
      <c r="T14" s="12">
        <v>59146</v>
      </c>
      <c r="U14" s="12">
        <v>31347</v>
      </c>
    </row>
    <row r="15" spans="2:21" ht="15.75" thickBot="1" x14ac:dyDescent="0.3">
      <c r="B15" s="10" t="s">
        <v>15</v>
      </c>
      <c r="C15" s="11">
        <v>1</v>
      </c>
      <c r="D15" s="11">
        <v>3</v>
      </c>
      <c r="E15" s="12">
        <v>40760</v>
      </c>
      <c r="F15" s="11"/>
      <c r="G15" s="12">
        <v>40760</v>
      </c>
      <c r="H15" s="11"/>
      <c r="I15" s="11"/>
      <c r="J15" s="11"/>
      <c r="K15" s="11"/>
      <c r="L15" s="11"/>
      <c r="M15" s="11"/>
      <c r="N15" s="11"/>
      <c r="O15" s="11"/>
      <c r="P15" s="11"/>
      <c r="Q15" s="12">
        <v>40760</v>
      </c>
      <c r="R15" s="11"/>
      <c r="S15" s="12">
        <v>6522</v>
      </c>
      <c r="T15" s="11"/>
      <c r="U15" s="11"/>
    </row>
    <row r="16" spans="2:21" ht="15.75" thickBot="1" x14ac:dyDescent="0.3">
      <c r="B16" s="10" t="s">
        <v>16</v>
      </c>
      <c r="C16" s="11">
        <v>1</v>
      </c>
      <c r="D16" s="11"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2:21" ht="15.75" thickBot="1" x14ac:dyDescent="0.3">
      <c r="B17" s="10" t="s">
        <v>17</v>
      </c>
      <c r="C17" s="11">
        <v>0</v>
      </c>
      <c r="D17" s="11">
        <v>1</v>
      </c>
      <c r="E17" s="12">
        <v>15000</v>
      </c>
      <c r="F17" s="11"/>
      <c r="G17" s="12">
        <v>15000</v>
      </c>
      <c r="H17" s="11"/>
      <c r="I17" s="11"/>
      <c r="J17" s="11"/>
      <c r="K17" s="11"/>
      <c r="L17" s="11"/>
      <c r="M17" s="11"/>
      <c r="N17" s="11"/>
      <c r="O17" s="11"/>
      <c r="P17" s="11"/>
      <c r="Q17" s="12">
        <v>15000</v>
      </c>
      <c r="R17" s="11"/>
      <c r="S17" s="12">
        <v>2400</v>
      </c>
      <c r="T17" s="11"/>
      <c r="U17" s="11"/>
    </row>
    <row r="18" spans="2:21" ht="15.75" thickBot="1" x14ac:dyDescent="0.3">
      <c r="B18" s="10" t="s">
        <v>18</v>
      </c>
      <c r="C18" s="11">
        <v>0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2:21" ht="15.75" thickBot="1" x14ac:dyDescent="0.3">
      <c r="B19" s="10" t="s">
        <v>19</v>
      </c>
      <c r="C19" s="11">
        <v>0</v>
      </c>
      <c r="D19" s="11">
        <v>3</v>
      </c>
      <c r="E19" s="12">
        <v>54006</v>
      </c>
      <c r="F19" s="11"/>
      <c r="G19" s="12">
        <v>54006</v>
      </c>
      <c r="H19" s="11"/>
      <c r="I19" s="11"/>
      <c r="J19" s="11"/>
      <c r="K19" s="11"/>
      <c r="L19" s="11"/>
      <c r="M19" s="11"/>
      <c r="N19" s="11"/>
      <c r="O19" s="11"/>
      <c r="P19" s="11"/>
      <c r="Q19" s="12">
        <v>54006</v>
      </c>
      <c r="R19" s="11"/>
      <c r="S19" s="12">
        <v>8641</v>
      </c>
      <c r="T19" s="11"/>
      <c r="U19" s="11"/>
    </row>
    <row r="20" spans="2:21" ht="15.75" thickBot="1" x14ac:dyDescent="0.3">
      <c r="B20" s="10" t="s">
        <v>20</v>
      </c>
      <c r="C20" s="11">
        <v>0</v>
      </c>
      <c r="D20" s="11"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</sheetData>
  <mergeCells count="18">
    <mergeCell ref="K5:U5"/>
    <mergeCell ref="H6:H8"/>
    <mergeCell ref="I6:I8"/>
    <mergeCell ref="J6:J8"/>
    <mergeCell ref="K6:S6"/>
    <mergeCell ref="T6:U6"/>
    <mergeCell ref="K7:Q7"/>
    <mergeCell ref="R7:S7"/>
    <mergeCell ref="T7:T8"/>
    <mergeCell ref="U7:U8"/>
    <mergeCell ref="B5:B8"/>
    <mergeCell ref="C5:D6"/>
    <mergeCell ref="E5:E8"/>
    <mergeCell ref="F5:F8"/>
    <mergeCell ref="G5:G8"/>
    <mergeCell ref="H5:J5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A53F-8144-42B0-955C-B2119ABF13E6}">
  <dimension ref="B4:D12"/>
  <sheetViews>
    <sheetView zoomScale="130" zoomScaleNormal="130" workbookViewId="0">
      <selection activeCell="D13" sqref="D13"/>
    </sheetView>
  </sheetViews>
  <sheetFormatPr baseColWidth="10" defaultRowHeight="15" x14ac:dyDescent="0.25"/>
  <cols>
    <col min="2" max="2" width="26.85546875" customWidth="1"/>
  </cols>
  <sheetData>
    <row r="4" spans="2:4" x14ac:dyDescent="0.25">
      <c r="B4" s="1" t="s">
        <v>40</v>
      </c>
    </row>
    <row r="6" spans="2:4" x14ac:dyDescent="0.25">
      <c r="B6" t="s">
        <v>41</v>
      </c>
      <c r="C6" s="2">
        <v>50000</v>
      </c>
    </row>
    <row r="8" spans="2:4" x14ac:dyDescent="0.25">
      <c r="B8" t="s">
        <v>42</v>
      </c>
      <c r="C8" s="2">
        <f>C6</f>
        <v>50000</v>
      </c>
    </row>
    <row r="9" spans="2:4" x14ac:dyDescent="0.25">
      <c r="B9" t="s">
        <v>43</v>
      </c>
      <c r="D9" s="2">
        <f>C6</f>
        <v>50000</v>
      </c>
    </row>
    <row r="11" spans="2:4" x14ac:dyDescent="0.25">
      <c r="B11" t="s">
        <v>44</v>
      </c>
      <c r="C11" s="2">
        <f>C6</f>
        <v>50000</v>
      </c>
    </row>
    <row r="12" spans="2:4" x14ac:dyDescent="0.25">
      <c r="B12" t="s">
        <v>43</v>
      </c>
      <c r="D12" s="2">
        <f>C6</f>
        <v>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CONCILIA</vt:lpstr>
      <vt:lpstr>CFIDEVSAT</vt:lpstr>
      <vt:lpstr>RETIRO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2025-12-03T15:32:07Z</dcterms:created>
  <dcterms:modified xsi:type="dcterms:W3CDTF">2025-12-03T17:54:55Z</dcterms:modified>
</cp:coreProperties>
</file>